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bbie/Box/1.Storm Creek Company Forms/"/>
    </mc:Choice>
  </mc:AlternateContent>
  <xr:revisionPtr revIDLastSave="0" documentId="13_ncr:1_{2A7C73D8-F05E-B84F-AFF8-8DBCD10E7A0D}" xr6:coauthVersionLast="45" xr6:coauthVersionMax="45" xr10:uidLastSave="{00000000-0000-0000-0000-000000000000}"/>
  <workbookProtection workbookAlgorithmName="SHA-512" workbookHashValue="uBTcD9gKvsx9KP9ePQdCUSqaiT/SScSn5UxsNc69DqhRq9hK4AwWNIy+TNOoOFzsyrh1abF7/I5b/NIwBSogFA==" workbookSaltValue="cVRdFCN5s+EmG823B6ho4Q==" workbookSpinCount="100000" lockStructure="1"/>
  <bookViews>
    <workbookView xWindow="1220" yWindow="460" windowWidth="37120" windowHeight="21140" xr2:uid="{115549A1-2115-8A49-9EFD-E855D301F15D}"/>
  </bookViews>
  <sheets>
    <sheet name="Form" sheetId="1" r:id="rId1"/>
    <sheet name="List" sheetId="2" state="hidden" r:id="rId2"/>
  </sheets>
  <definedNames>
    <definedName name="color2340">List!$B$2:$B$7</definedName>
    <definedName name="color2345">List!$AB$2:$AB$8</definedName>
    <definedName name="color2350">List!$C$2:$C$4</definedName>
    <definedName name="color2355">List!$AC$2:$AC$5</definedName>
    <definedName name="color2420">List!$D$2:$D$6</definedName>
    <definedName name="color2425">List!$AD$2:$AD$6</definedName>
    <definedName name="color2450">List!$E$2:$E$5</definedName>
    <definedName name="color2455">List!$AE$2:$AE$5</definedName>
    <definedName name="color2640">List!$F$2:$F$4</definedName>
    <definedName name="color2645">List!$AF$2:$AF$4</definedName>
    <definedName name="color2646">List!$AG$2:$AG$5</definedName>
    <definedName name="color2647">List!$AH$2:$AH$5</definedName>
    <definedName name="color2650">List!$G$2:$G$4</definedName>
    <definedName name="color2655">List!$AI$2:$AI$4</definedName>
    <definedName name="color2695">List!$AJ$2:$AJ$5</definedName>
    <definedName name="color2740">List!$H$2:$H$4</definedName>
    <definedName name="color2760">List!$I$2:$I$4</definedName>
    <definedName name="color2800">List!$J$2:$J$5</definedName>
    <definedName name="color2801">List!$K$2:$K$4</definedName>
    <definedName name="color2805">List!$AK$2:$AK$6</definedName>
    <definedName name="color2807">List!$AL$2:$AL$3</definedName>
    <definedName name="color2920">List!$L$2:$L$7</definedName>
    <definedName name="color2925">List!$AM$2:$AM$7</definedName>
    <definedName name="color2945">List!$AN$2:$AN$4</definedName>
    <definedName name="color3120">List!$M$2:$M$7</definedName>
    <definedName name="color3125">List!$AO$2:$AO$7</definedName>
    <definedName name="color3140">List!$N$2:$N$5</definedName>
    <definedName name="color3145">List!$AP$2:$AP$6</definedName>
    <definedName name="color3150">List!$O$2:$O$5</definedName>
    <definedName name="color3155">List!$AQ$2:$AQ$6</definedName>
    <definedName name="color3160">List!$P$2:$P$4</definedName>
    <definedName name="color3165">List!$AR$2:$AR$4</definedName>
    <definedName name="color3190">List!$Q$2:$Q$4</definedName>
    <definedName name="color3195">List!$AS$2:$AS$5</definedName>
    <definedName name="color3510">List!$R$2:$R$4</definedName>
    <definedName name="color3515">List!$AT$2:$AT$5</definedName>
    <definedName name="color4050">List!$S$2:$S$3</definedName>
    <definedName name="color4520">List!$T$2:$T$4</definedName>
    <definedName name="color4525">List!$AU$2:$AU$4</definedName>
    <definedName name="color4530">List!$U$2:$U$4</definedName>
    <definedName name="color4620">List!$V$2:$V$4</definedName>
    <definedName name="color4625">List!$AV$2:$AV$5</definedName>
    <definedName name="color4630">List!$W$2:$W$4</definedName>
    <definedName name="color4635">List!$AW$2:$AW$5</definedName>
    <definedName name="color4640">List!$X$2:$X$3</definedName>
    <definedName name="color4650">List!$Y$2:$Y$4</definedName>
    <definedName name="color4670">List!$Z$2:$Z$6</definedName>
    <definedName name="color4675">List!$AX$2:$AX$7</definedName>
    <definedName name="color4705">List!$AY$2:$AY$6</definedName>
    <definedName name="color4715">List!$AZ$2:$AZ$4</definedName>
    <definedName name="color6290">List!$AA$2:$AA$4</definedName>
    <definedName name="color6295">List!$BA$2:$BA$4</definedName>
    <definedName name="_xlnm.Print_Area" localSheetId="0">Form!$A$1:$R$47</definedName>
    <definedName name="styles4">List!$B$1:$BA$1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2" l="1"/>
  <c r="D11" i="2"/>
  <c r="E11" i="2"/>
  <c r="E12" i="2" s="1"/>
  <c r="BB11" i="2"/>
  <c r="BC11" i="2"/>
  <c r="BD11" i="2"/>
  <c r="F11" i="2"/>
  <c r="F12" i="2" s="1"/>
  <c r="G11" i="2"/>
  <c r="G12" i="2" s="1"/>
  <c r="H11" i="2"/>
  <c r="H12" i="2" s="1"/>
  <c r="I11" i="2"/>
  <c r="I12" i="2" s="1"/>
  <c r="J11" i="2"/>
  <c r="K11" i="2"/>
  <c r="L11" i="2"/>
  <c r="M11" i="2"/>
  <c r="N11" i="2"/>
  <c r="O11" i="2"/>
  <c r="P11" i="2"/>
  <c r="Q11" i="2"/>
  <c r="Q12" i="2" s="1"/>
  <c r="BE11" i="2"/>
  <c r="R11" i="2"/>
  <c r="BF11" i="2"/>
  <c r="S11" i="2"/>
  <c r="BG11" i="2"/>
  <c r="T11" i="2"/>
  <c r="T12" i="2" s="1"/>
  <c r="U11" i="2"/>
  <c r="U12" i="2" s="1"/>
  <c r="Y11" i="2"/>
  <c r="Y12" i="2" s="1"/>
  <c r="V11" i="2"/>
  <c r="W11" i="2"/>
  <c r="W12" i="2" s="1"/>
  <c r="X11" i="2"/>
  <c r="Z11" i="2"/>
  <c r="BH11" i="2"/>
  <c r="AA11" i="2"/>
  <c r="AA12" i="2" s="1"/>
  <c r="BI11" i="2"/>
  <c r="BJ11" i="2"/>
  <c r="BK11" i="2"/>
  <c r="BL11" i="2"/>
  <c r="BM11" i="2"/>
  <c r="AB11" i="2"/>
  <c r="AC11" i="2"/>
  <c r="AD11" i="2"/>
  <c r="AE11" i="2"/>
  <c r="BN11" i="2"/>
  <c r="BO11" i="2"/>
  <c r="BP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BQ11" i="2"/>
  <c r="AT11" i="2"/>
  <c r="BR11" i="2"/>
  <c r="BS11" i="2"/>
  <c r="BT11" i="2"/>
  <c r="AU11" i="2"/>
  <c r="AV11" i="2"/>
  <c r="AW11" i="2"/>
  <c r="AX11" i="2"/>
  <c r="AY11" i="2"/>
  <c r="AZ11" i="2"/>
  <c r="BU11" i="2"/>
  <c r="BA11" i="2"/>
  <c r="BV11" i="2"/>
  <c r="BW11" i="2"/>
  <c r="BX11" i="2"/>
  <c r="BY11" i="2"/>
  <c r="BZ11" i="2"/>
  <c r="R19" i="1" l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18" i="1"/>
  <c r="BM12" i="2"/>
  <c r="BL12" i="2"/>
  <c r="BK12" i="2"/>
  <c r="BJ12" i="2"/>
  <c r="BI12" i="2"/>
  <c r="BH12" i="2"/>
  <c r="Z12" i="2"/>
  <c r="V12" i="2"/>
  <c r="BG12" i="2"/>
  <c r="S12" i="2"/>
  <c r="BF12" i="2"/>
  <c r="R12" i="2"/>
  <c r="BE12" i="2"/>
  <c r="R18" i="1"/>
  <c r="P12" i="2"/>
  <c r="O12" i="2"/>
  <c r="M12" i="2"/>
  <c r="L12" i="2"/>
  <c r="D12" i="2"/>
  <c r="B11" i="2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18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43" i="1" s="1"/>
  <c r="P22" i="1"/>
  <c r="P21" i="1"/>
  <c r="P20" i="1"/>
  <c r="P19" i="1"/>
  <c r="P18" i="1"/>
  <c r="R43" i="1" l="1"/>
</calcChain>
</file>

<file path=xl/sharedStrings.xml><?xml version="1.0" encoding="utf-8"?>
<sst xmlns="http://schemas.openxmlformats.org/spreadsheetml/2006/main" count="473" uniqueCount="133">
  <si>
    <t>STORM CREEK</t>
  </si>
  <si>
    <t>PURCHASE ORDER #</t>
  </si>
  <si>
    <t>624 Spiral Boulevard</t>
  </si>
  <si>
    <t>Hastings, MN  55033</t>
  </si>
  <si>
    <t>(651) 480-3000 phone</t>
  </si>
  <si>
    <t>NOTES:</t>
  </si>
  <si>
    <t>(651) 480-3001 fax</t>
  </si>
  <si>
    <t>orders@stormcreek.com</t>
  </si>
  <si>
    <t>ORDERD BY:</t>
  </si>
  <si>
    <t>BILL TO:</t>
  </si>
  <si>
    <t>SHIP TO:</t>
  </si>
  <si>
    <t>PHONE:</t>
  </si>
  <si>
    <t>FAX:</t>
  </si>
  <si>
    <t>EMAIL:</t>
  </si>
  <si>
    <t>ORDER DATE</t>
  </si>
  <si>
    <t>SHIP DATE</t>
  </si>
  <si>
    <t>CANCEL DATE</t>
  </si>
  <si>
    <t>TERMS</t>
  </si>
  <si>
    <t>SHIP VIA</t>
  </si>
  <si>
    <t>SPECIAL INSTRUCTIONS</t>
  </si>
  <si>
    <t>SALESPERSON</t>
  </si>
  <si>
    <t>STYLE</t>
  </si>
  <si>
    <t>COLOR</t>
  </si>
  <si>
    <t>XS</t>
  </si>
  <si>
    <t>SM</t>
  </si>
  <si>
    <t>M</t>
  </si>
  <si>
    <t>L</t>
  </si>
  <si>
    <t>XL</t>
  </si>
  <si>
    <t>2XL</t>
  </si>
  <si>
    <t>3XL*</t>
  </si>
  <si>
    <t>4XL*</t>
  </si>
  <si>
    <t>5XL*</t>
  </si>
  <si>
    <t>LT*</t>
  </si>
  <si>
    <t>XLT*</t>
  </si>
  <si>
    <t>2XLT*</t>
  </si>
  <si>
    <t>3XLT*</t>
  </si>
  <si>
    <t>QTY.</t>
  </si>
  <si>
    <t>PRICE</t>
  </si>
  <si>
    <t>EXT'D</t>
  </si>
  <si>
    <t>TOTAL</t>
  </si>
  <si>
    <t>Please Print, Sign and Date</t>
  </si>
  <si>
    <t>* See individual product for Big &amp; Tall pricing.</t>
  </si>
  <si>
    <t>Item #</t>
  </si>
  <si>
    <t>Color 1</t>
  </si>
  <si>
    <t>Indigo</t>
  </si>
  <si>
    <t>Black</t>
  </si>
  <si>
    <t>Jet Gray</t>
  </si>
  <si>
    <t>Brick/Black</t>
  </si>
  <si>
    <t>Smokey Blue</t>
  </si>
  <si>
    <t>Dark Heather Gray</t>
  </si>
  <si>
    <t>Platinum</t>
  </si>
  <si>
    <t>Cinder</t>
  </si>
  <si>
    <t>Navy</t>
  </si>
  <si>
    <t>Plum</t>
  </si>
  <si>
    <t>Navy Heather</t>
  </si>
  <si>
    <t>Marshmallow</t>
  </si>
  <si>
    <t>Color 2</t>
  </si>
  <si>
    <t>True Blue</t>
  </si>
  <si>
    <t>Nickel/Black</t>
  </si>
  <si>
    <t>Titanium</t>
  </si>
  <si>
    <t>Light Heather Gray</t>
  </si>
  <si>
    <t>Color 3</t>
  </si>
  <si>
    <t>Nickel</t>
  </si>
  <si>
    <t>Smokey Blue/Black</t>
  </si>
  <si>
    <t>Teal Blue</t>
  </si>
  <si>
    <t>Plum Heather</t>
  </si>
  <si>
    <t>Mocha/Marshmallow</t>
  </si>
  <si>
    <t>Mocha</t>
  </si>
  <si>
    <t>Color 4</t>
  </si>
  <si>
    <t>Cobalt</t>
  </si>
  <si>
    <t>Maroon</t>
  </si>
  <si>
    <t>Color 5</t>
  </si>
  <si>
    <t>Sky Blue</t>
  </si>
  <si>
    <t>Color 6</t>
  </si>
  <si>
    <t>Color 7</t>
  </si>
  <si>
    <t>Color 8</t>
  </si>
  <si>
    <t>Wholesale</t>
  </si>
  <si>
    <t>3x WHSL</t>
  </si>
  <si>
    <t>Extended &amp; Tall</t>
  </si>
  <si>
    <t>Gender</t>
  </si>
  <si>
    <t>Men's</t>
  </si>
  <si>
    <t>Women's</t>
  </si>
  <si>
    <t>Sizes</t>
  </si>
  <si>
    <t>S-3XL</t>
  </si>
  <si>
    <t>S-4XL</t>
  </si>
  <si>
    <t>S-5XL</t>
  </si>
  <si>
    <t>S-5XL, LT-2XLT</t>
  </si>
  <si>
    <t>S-5XL, LT-3XLT</t>
  </si>
  <si>
    <t>XS-3XL</t>
  </si>
  <si>
    <t>CB</t>
  </si>
  <si>
    <t>RETAIL</t>
  </si>
  <si>
    <t>BOTH</t>
  </si>
  <si>
    <t>Dusty Blue</t>
  </si>
  <si>
    <t>Olive Green</t>
  </si>
  <si>
    <t>Oatmeal</t>
  </si>
  <si>
    <t>Deep Maroon</t>
  </si>
  <si>
    <t>Zinc Gray</t>
  </si>
  <si>
    <t>Gray</t>
  </si>
  <si>
    <t>Pine Green</t>
  </si>
  <si>
    <t>Pine Green/Black</t>
  </si>
  <si>
    <t>Grey</t>
  </si>
  <si>
    <t>Deep Red</t>
  </si>
  <si>
    <t>Olympic Blue</t>
  </si>
  <si>
    <t>Black/Titanium</t>
  </si>
  <si>
    <t>Navy/Jet Gray</t>
  </si>
  <si>
    <t>Jet Gray/Cobalt</t>
  </si>
  <si>
    <t>Jet Gray/Platinum</t>
  </si>
  <si>
    <t>Navy/Platinum</t>
  </si>
  <si>
    <t>Navy/Navy</t>
  </si>
  <si>
    <t>Pink Blush</t>
  </si>
  <si>
    <t>Sagebrush Green</t>
  </si>
  <si>
    <t>Dusty Blue/Marshmallow</t>
  </si>
  <si>
    <t>Heather Gray/Marshmallow</t>
  </si>
  <si>
    <t>Medium Heather Gray</t>
  </si>
  <si>
    <t>Dusty Rose</t>
  </si>
  <si>
    <t>Dusty Blue/Platinum</t>
  </si>
  <si>
    <t>White</t>
  </si>
  <si>
    <t>Oxford Blue</t>
  </si>
  <si>
    <t>Iron Gray</t>
  </si>
  <si>
    <t>Bright Red/Black</t>
  </si>
  <si>
    <t>Tar/Black</t>
  </si>
  <si>
    <t>Blue Jay</t>
  </si>
  <si>
    <t>Black/Ash Lining</t>
  </si>
  <si>
    <t>Navy/Ash Lining</t>
  </si>
  <si>
    <t>Jet Gray/Navy Lining</t>
  </si>
  <si>
    <t>Persian Blue/Ash Lining</t>
  </si>
  <si>
    <t xml:space="preserve">Jet Gray </t>
  </si>
  <si>
    <t xml:space="preserve">Black </t>
  </si>
  <si>
    <t>Jet Gray/Liberty Blue Lining</t>
  </si>
  <si>
    <t>S-4X</t>
  </si>
  <si>
    <t>XXS-4X</t>
  </si>
  <si>
    <t>S-3X</t>
  </si>
  <si>
    <t>XS-3X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</si>
</sst>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_(* #,##0_);_(* \(#,##0\);_(* &quot;-&quot;??_);_(@_)"/>
    <numFmt numFmtId="166" formatCode="_-* #,##0_-;\-* #,##0_-;_-* &quot;-&quot;_-;_-@_-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8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6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7"/>
      <name val="Calibri"/>
      <family val="2"/>
      <scheme val="minor"/>
    </font>
    <font>
      <i/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17">
    <xf numFmtId="0" fontId="0" fillId="0" borderId="0" xfId="0"/>
    <xf numFmtId="0" fontId="12" fillId="0" borderId="19" xfId="0" applyFont="1" applyBorder="1" applyAlignment="1" applyProtection="1">
      <alignment horizontal="center"/>
      <protection locked="0"/>
    </xf>
    <xf numFmtId="0" fontId="12" fillId="0" borderId="19" xfId="0" applyFont="1" applyBorder="1" applyAlignment="1" applyProtection="1">
      <alignment horizontal="center" wrapText="1"/>
      <protection locked="0"/>
    </xf>
    <xf numFmtId="1" fontId="12" fillId="2" borderId="19" xfId="0" applyNumberFormat="1" applyFont="1" applyFill="1" applyBorder="1" applyAlignment="1" applyProtection="1">
      <alignment horizontal="center" vertical="center"/>
      <protection locked="0"/>
    </xf>
    <xf numFmtId="1" fontId="12" fillId="2" borderId="19" xfId="1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Protection="1"/>
    <xf numFmtId="0" fontId="6" fillId="2" borderId="0" xfId="0" applyFont="1" applyFill="1" applyAlignment="1" applyProtection="1">
      <alignment horizontal="center" vertical="center"/>
    </xf>
    <xf numFmtId="0" fontId="0" fillId="0" borderId="0" xfId="0" applyProtection="1"/>
    <xf numFmtId="0" fontId="7" fillId="0" borderId="0" xfId="0" applyFont="1" applyProtection="1"/>
    <xf numFmtId="49" fontId="8" fillId="2" borderId="0" xfId="0" applyNumberFormat="1" applyFont="1" applyFill="1" applyAlignment="1" applyProtection="1">
      <alignment horizontal="left" vertical="top"/>
    </xf>
    <xf numFmtId="0" fontId="4" fillId="2" borderId="0" xfId="0" applyFont="1" applyFill="1" applyAlignment="1" applyProtection="1">
      <alignment vertical="top" wrapText="1"/>
    </xf>
    <xf numFmtId="0" fontId="10" fillId="3" borderId="12" xfId="0" applyFont="1" applyFill="1" applyBorder="1" applyAlignment="1" applyProtection="1">
      <alignment horizontal="left" vertical="center"/>
    </xf>
    <xf numFmtId="0" fontId="10" fillId="3" borderId="4" xfId="0" applyFont="1" applyFill="1" applyBorder="1" applyAlignment="1" applyProtection="1">
      <alignment horizontal="left" vertical="center"/>
    </xf>
    <xf numFmtId="0" fontId="8" fillId="3" borderId="19" xfId="0" applyFont="1" applyFill="1" applyBorder="1" applyAlignment="1" applyProtection="1">
      <alignment horizontal="center"/>
    </xf>
    <xf numFmtId="165" fontId="8" fillId="3" borderId="19" xfId="1" applyNumberFormat="1" applyFont="1" applyFill="1" applyBorder="1" applyAlignment="1" applyProtection="1">
      <alignment horizontal="center"/>
    </xf>
    <xf numFmtId="43" fontId="8" fillId="3" borderId="20" xfId="1" applyFont="1" applyFill="1" applyBorder="1" applyAlignment="1" applyProtection="1">
      <alignment horizontal="center"/>
    </xf>
    <xf numFmtId="165" fontId="12" fillId="0" borderId="19" xfId="1" applyNumberFormat="1" applyFont="1" applyBorder="1" applyAlignment="1" applyProtection="1">
      <alignment horizontal="right"/>
    </xf>
    <xf numFmtId="44" fontId="0" fillId="0" borderId="19" xfId="2" applyFont="1" applyBorder="1" applyProtection="1"/>
    <xf numFmtId="0" fontId="12" fillId="0" borderId="2" xfId="0" applyFont="1" applyBorder="1" applyProtection="1"/>
    <xf numFmtId="166" fontId="13" fillId="0" borderId="19" xfId="0" applyNumberFormat="1" applyFont="1" applyBorder="1" applyAlignment="1" applyProtection="1">
      <alignment vertical="center"/>
    </xf>
    <xf numFmtId="0" fontId="13" fillId="4" borderId="0" xfId="0" applyFont="1" applyFill="1" applyAlignment="1" applyProtection="1">
      <alignment horizontal="center"/>
    </xf>
    <xf numFmtId="44" fontId="13" fillId="4" borderId="19" xfId="2" applyFont="1" applyFill="1" applyBorder="1" applyAlignment="1" applyProtection="1">
      <alignment horizontal="right" vertical="center"/>
    </xf>
    <xf numFmtId="0" fontId="12" fillId="0" borderId="0" xfId="0" applyFont="1" applyProtection="1"/>
    <xf numFmtId="0" fontId="12" fillId="4" borderId="0" xfId="0" applyFont="1" applyFill="1" applyProtection="1"/>
    <xf numFmtId="0" fontId="12" fillId="4" borderId="2" xfId="0" applyFont="1" applyFill="1" applyBorder="1" applyProtection="1"/>
    <xf numFmtId="0" fontId="4" fillId="4" borderId="5" xfId="0" applyFont="1" applyFill="1" applyBorder="1" applyProtection="1"/>
    <xf numFmtId="0" fontId="14" fillId="4" borderId="5" xfId="0" applyFont="1" applyFill="1" applyBorder="1" applyAlignment="1" applyProtection="1">
      <alignment horizontal="center"/>
    </xf>
    <xf numFmtId="0" fontId="4" fillId="4" borderId="0" xfId="0" applyFont="1" applyFill="1" applyProtection="1"/>
    <xf numFmtId="0" fontId="14" fillId="4" borderId="0" xfId="0" applyFont="1" applyFill="1" applyAlignment="1" applyProtection="1">
      <alignment horizontal="center"/>
    </xf>
    <xf numFmtId="0" fontId="11" fillId="4" borderId="0" xfId="0" applyFont="1" applyFill="1" applyProtection="1"/>
    <xf numFmtId="0" fontId="2" fillId="0" borderId="0" xfId="0" applyFont="1" applyProtection="1"/>
    <xf numFmtId="0" fontId="4" fillId="0" borderId="0" xfId="0" applyFont="1" applyProtection="1"/>
    <xf numFmtId="0" fontId="10" fillId="3" borderId="9" xfId="0" applyFont="1" applyFill="1" applyBorder="1" applyAlignment="1" applyProtection="1">
      <alignment vertical="center"/>
    </xf>
    <xf numFmtId="0" fontId="10" fillId="3" borderId="10" xfId="0" applyFont="1" applyFill="1" applyBorder="1" applyAlignment="1" applyProtection="1">
      <alignment vertical="center"/>
    </xf>
    <xf numFmtId="0" fontId="10" fillId="3" borderId="10" xfId="0" applyFont="1" applyFill="1" applyBorder="1" applyProtection="1"/>
    <xf numFmtId="0" fontId="10" fillId="3" borderId="11" xfId="0" applyFont="1" applyFill="1" applyBorder="1" applyProtection="1"/>
    <xf numFmtId="0" fontId="4" fillId="0" borderId="5" xfId="0" applyFont="1" applyBorder="1" applyProtection="1"/>
    <xf numFmtId="0" fontId="4" fillId="0" borderId="0" xfId="0" applyFont="1"/>
    <xf numFmtId="2" fontId="4" fillId="0" borderId="0" xfId="0" applyNumberFormat="1" applyFont="1"/>
    <xf numFmtId="0" fontId="4" fillId="5" borderId="0" xfId="0" applyFont="1" applyFill="1"/>
    <xf numFmtId="0" fontId="4" fillId="6" borderId="0" xfId="0" applyFont="1" applyFill="1"/>
    <xf numFmtId="0" fontId="4" fillId="7" borderId="0" xfId="0" applyFont="1" applyFill="1"/>
    <xf numFmtId="0" fontId="0" fillId="7" borderId="0" xfId="0" applyFill="1"/>
    <xf numFmtId="0" fontId="0" fillId="6" borderId="0" xfId="0" applyFill="1"/>
    <xf numFmtId="0" fontId="0" fillId="5" borderId="0" xfId="0" applyFill="1"/>
    <xf numFmtId="0" fontId="0" fillId="0" borderId="0" xfId="0" applyFill="1" applyAlignment="1">
      <alignment horizontal="left"/>
    </xf>
    <xf numFmtId="0" fontId="4" fillId="8" borderId="0" xfId="0" applyFont="1" applyFill="1"/>
    <xf numFmtId="0" fontId="15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right"/>
    </xf>
    <xf numFmtId="164" fontId="4" fillId="0" borderId="4" xfId="0" applyNumberFormat="1" applyFont="1" applyBorder="1" applyAlignment="1" applyProtection="1">
      <alignment horizontal="left" vertical="top" indent="1"/>
      <protection locked="0"/>
    </xf>
    <xf numFmtId="164" fontId="4" fillId="0" borderId="5" xfId="0" applyNumberFormat="1" applyFont="1" applyBorder="1" applyAlignment="1" applyProtection="1">
      <alignment horizontal="left" indent="1"/>
      <protection locked="0"/>
    </xf>
    <xf numFmtId="164" fontId="4" fillId="0" borderId="6" xfId="0" applyNumberFormat="1" applyFont="1" applyBorder="1" applyAlignment="1" applyProtection="1">
      <alignment horizontal="left" indent="1"/>
      <protection locked="0"/>
    </xf>
    <xf numFmtId="164" fontId="7" fillId="4" borderId="7" xfId="0" applyNumberFormat="1" applyFont="1" applyFill="1" applyBorder="1" applyAlignment="1" applyProtection="1">
      <alignment horizontal="left" indent="1"/>
      <protection locked="0"/>
    </xf>
    <xf numFmtId="164" fontId="7" fillId="0" borderId="0" xfId="0" applyNumberFormat="1" applyFont="1" applyAlignment="1" applyProtection="1">
      <alignment horizontal="left" indent="1"/>
      <protection locked="0"/>
    </xf>
    <xf numFmtId="164" fontId="7" fillId="0" borderId="8" xfId="0" applyNumberFormat="1" applyFont="1" applyBorder="1" applyAlignment="1" applyProtection="1">
      <alignment horizontal="left" indent="1"/>
      <protection locked="0"/>
    </xf>
    <xf numFmtId="0" fontId="7" fillId="4" borderId="4" xfId="0" applyFont="1" applyFill="1" applyBorder="1" applyAlignment="1" applyProtection="1">
      <alignment horizontal="left" indent="1"/>
      <protection locked="0"/>
    </xf>
    <xf numFmtId="0" fontId="7" fillId="4" borderId="5" xfId="0" applyFont="1" applyFill="1" applyBorder="1" applyAlignment="1" applyProtection="1">
      <alignment horizontal="left" indent="1"/>
      <protection locked="0"/>
    </xf>
    <xf numFmtId="0" fontId="7" fillId="0" borderId="5" xfId="0" applyFont="1" applyBorder="1" applyAlignment="1" applyProtection="1">
      <alignment horizontal="left" indent="1"/>
      <protection locked="0"/>
    </xf>
    <xf numFmtId="0" fontId="4" fillId="0" borderId="6" xfId="0" applyFont="1" applyBorder="1" applyAlignment="1" applyProtection="1">
      <alignment horizontal="left" indent="1"/>
      <protection locked="0"/>
    </xf>
    <xf numFmtId="0" fontId="10" fillId="3" borderId="1" xfId="0" applyFont="1" applyFill="1" applyBorder="1" applyAlignment="1" applyProtection="1">
      <alignment vertical="center"/>
    </xf>
    <xf numFmtId="0" fontId="4" fillId="3" borderId="2" xfId="0" applyFont="1" applyFill="1" applyBorder="1" applyAlignment="1" applyProtection="1">
      <alignment vertical="center"/>
    </xf>
    <xf numFmtId="0" fontId="4" fillId="3" borderId="3" xfId="0" applyFont="1" applyFill="1" applyBorder="1" applyAlignment="1" applyProtection="1">
      <alignment vertical="center"/>
    </xf>
    <xf numFmtId="0" fontId="10" fillId="3" borderId="2" xfId="0" applyFont="1" applyFill="1" applyBorder="1" applyAlignment="1" applyProtection="1">
      <alignment vertical="center"/>
    </xf>
    <xf numFmtId="0" fontId="7" fillId="3" borderId="2" xfId="0" applyFont="1" applyFill="1" applyBorder="1" applyAlignment="1" applyProtection="1">
      <alignment vertical="center"/>
    </xf>
    <xf numFmtId="0" fontId="7" fillId="3" borderId="3" xfId="0" applyFont="1" applyFill="1" applyBorder="1" applyAlignment="1" applyProtection="1">
      <alignment vertical="center"/>
    </xf>
    <xf numFmtId="0" fontId="4" fillId="4" borderId="4" xfId="0" applyFont="1" applyFill="1" applyBorder="1" applyAlignment="1" applyProtection="1">
      <alignment horizontal="left" indent="1"/>
      <protection locked="0"/>
    </xf>
    <xf numFmtId="0" fontId="4" fillId="0" borderId="5" xfId="0" applyFont="1" applyBorder="1" applyAlignment="1" applyProtection="1">
      <alignment horizontal="left" indent="1"/>
      <protection locked="0"/>
    </xf>
    <xf numFmtId="0" fontId="4" fillId="0" borderId="4" xfId="0" applyFont="1" applyBorder="1" applyAlignment="1" applyProtection="1">
      <alignment horizontal="left" vertical="top" indent="1"/>
      <protection locked="0"/>
    </xf>
    <xf numFmtId="0" fontId="4" fillId="0" borderId="5" xfId="0" applyFont="1" applyBorder="1" applyAlignment="1" applyProtection="1">
      <alignment horizontal="left" vertical="top" indent="1"/>
      <protection locked="0"/>
    </xf>
    <xf numFmtId="0" fontId="4" fillId="0" borderId="6" xfId="0" applyFont="1" applyBorder="1" applyAlignment="1" applyProtection="1">
      <alignment horizontal="left" vertical="top" indent="1"/>
      <protection locked="0"/>
    </xf>
    <xf numFmtId="0" fontId="4" fillId="4" borderId="4" xfId="0" applyFont="1" applyFill="1" applyBorder="1" applyAlignment="1" applyProtection="1">
      <alignment horizontal="left" vertical="top" indent="1"/>
      <protection locked="0"/>
    </xf>
    <xf numFmtId="0" fontId="4" fillId="4" borderId="5" xfId="0" applyFont="1" applyFill="1" applyBorder="1" applyAlignment="1" applyProtection="1">
      <alignment horizontal="left" vertical="top" inden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protection locked="0"/>
    </xf>
    <xf numFmtId="0" fontId="4" fillId="0" borderId="0" xfId="0" applyFont="1" applyAlignment="1" applyProtection="1">
      <protection locked="0"/>
    </xf>
    <xf numFmtId="0" fontId="10" fillId="4" borderId="0" xfId="0" applyFont="1" applyFill="1" applyAlignment="1" applyProtection="1">
      <alignment horizontal="right"/>
    </xf>
    <xf numFmtId="0" fontId="4" fillId="0" borderId="0" xfId="0" applyFont="1" applyAlignment="1" applyProtection="1"/>
    <xf numFmtId="0" fontId="7" fillId="0" borderId="2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</xf>
    <xf numFmtId="0" fontId="10" fillId="3" borderId="10" xfId="0" applyFont="1" applyFill="1" applyBorder="1" applyAlignment="1" applyProtection="1">
      <alignment vertical="center"/>
    </xf>
    <xf numFmtId="0" fontId="10" fillId="3" borderId="10" xfId="0" applyFont="1" applyFill="1" applyBorder="1" applyAlignment="1" applyProtection="1"/>
    <xf numFmtId="0" fontId="10" fillId="3" borderId="11" xfId="0" applyFont="1" applyFill="1" applyBorder="1" applyAlignment="1" applyProtection="1"/>
    <xf numFmtId="0" fontId="4" fillId="4" borderId="13" xfId="0" applyFont="1" applyFill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4" fillId="4" borderId="14" xfId="0" applyFont="1" applyFill="1" applyBorder="1" applyAlignment="1" applyProtection="1">
      <alignment horizontal="left" vertical="center"/>
      <protection locked="0"/>
    </xf>
    <xf numFmtId="0" fontId="4" fillId="4" borderId="16" xfId="0" applyFont="1" applyFill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4" borderId="17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vertical="top"/>
    </xf>
    <xf numFmtId="0" fontId="4" fillId="2" borderId="0" xfId="0" applyFont="1" applyFill="1" applyAlignment="1" applyProtection="1">
      <alignment vertical="top"/>
    </xf>
    <xf numFmtId="0" fontId="5" fillId="0" borderId="0" xfId="0" applyFont="1" applyAlignment="1" applyProtection="1">
      <alignment horizontal="center" vertical="top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/>
    <xf numFmtId="49" fontId="4" fillId="0" borderId="1" xfId="0" applyNumberFormat="1" applyFont="1" applyBorder="1" applyAlignment="1" applyProtection="1">
      <alignment horizontal="left" vertical="top" wrapText="1"/>
      <protection locked="0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4" fillId="0" borderId="3" xfId="0" applyNumberFormat="1" applyFont="1" applyBorder="1" applyAlignment="1" applyProtection="1">
      <alignment horizontal="left" vertical="top" wrapText="1"/>
      <protection locked="0"/>
    </xf>
    <xf numFmtId="49" fontId="4" fillId="0" borderId="7" xfId="0" applyNumberFormat="1" applyFont="1" applyBorder="1" applyAlignment="1" applyProtection="1">
      <alignment horizontal="left" vertical="top" wrapText="1"/>
      <protection locked="0"/>
    </xf>
    <xf numFmtId="49" fontId="4" fillId="0" borderId="0" xfId="0" applyNumberFormat="1" applyFont="1" applyAlignment="1" applyProtection="1">
      <alignment horizontal="left" vertical="top" wrapText="1"/>
      <protection locked="0"/>
    </xf>
    <xf numFmtId="49" fontId="4" fillId="0" borderId="8" xfId="0" applyNumberFormat="1" applyFont="1" applyBorder="1" applyAlignment="1" applyProtection="1">
      <alignment horizontal="left" vertical="top" wrapText="1"/>
      <protection locked="0"/>
    </xf>
    <xf numFmtId="49" fontId="4" fillId="0" borderId="4" xfId="0" applyNumberFormat="1" applyFont="1" applyBorder="1" applyAlignment="1" applyProtection="1">
      <alignment horizontal="left" vertical="top" wrapText="1"/>
      <protection locked="0"/>
    </xf>
    <xf numFmtId="49" fontId="4" fillId="0" borderId="5" xfId="0" applyNumberFormat="1" applyFont="1" applyBorder="1" applyAlignment="1" applyProtection="1">
      <alignment horizontal="left" vertical="top" wrapText="1"/>
      <protection locked="0"/>
    </xf>
    <xf numFmtId="49" fontId="4" fillId="0" borderId="6" xfId="0" applyNumberFormat="1" applyFont="1" applyBorder="1" applyAlignment="1" applyProtection="1">
      <alignment horizontal="left" vertical="top" wrapText="1"/>
      <protection locked="0"/>
    </xf>
    <xf numFmtId="0" fontId="9" fillId="2" borderId="0" xfId="3" applyFill="1" applyAlignment="1" applyProtection="1">
      <alignment vertical="top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11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54187</xdr:colOff>
      <xdr:row>0</xdr:row>
      <xdr:rowOff>8044</xdr:rowOff>
    </xdr:from>
    <xdr:to>
      <xdr:col>17</xdr:col>
      <xdr:colOff>450427</xdr:colOff>
      <xdr:row>6</xdr:row>
      <xdr:rowOff>95024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5613BF2-097A-1D4E-AAA0-288C795BF7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77487" y="8044"/>
          <a:ext cx="1221740" cy="14712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FB567-56B8-C147-A30A-C3D38E79078C}">
  <sheetPr>
    <pageSetUpPr fitToPage="1"/>
  </sheetPr>
  <dimension ref="A1:S47"/>
  <sheetViews>
    <sheetView tabSelected="1" workbookViewId="0">
      <selection activeCell="G1" sqref="G1:J2"/>
    </sheetView>
  </sheetViews>
  <sheetFormatPr baseColWidth="10" defaultColWidth="10.83203125" defaultRowHeight="16" x14ac:dyDescent="0.2"/>
  <cols>
    <col min="1" max="1" width="8.5" style="7" customWidth="1"/>
    <col min="2" max="2" width="14.83203125" style="7" customWidth="1"/>
    <col min="3" max="16" width="6.5" style="7" customWidth="1"/>
    <col min="17" max="17" width="10.83203125" style="7"/>
    <col min="18" max="18" width="12.1640625" style="7" customWidth="1"/>
    <col min="19" max="19" width="10.83203125" style="30"/>
    <col min="20" max="16384" width="10.83203125" style="7"/>
  </cols>
  <sheetData>
    <row r="1" spans="1:18" ht="24" x14ac:dyDescent="0.2">
      <c r="A1" s="97" t="s">
        <v>0</v>
      </c>
      <c r="B1" s="98"/>
      <c r="C1" s="98"/>
      <c r="D1" s="5"/>
      <c r="E1" s="99" t="s">
        <v>1</v>
      </c>
      <c r="F1" s="99"/>
      <c r="G1" s="100"/>
      <c r="H1" s="101"/>
      <c r="I1" s="101"/>
      <c r="J1" s="102"/>
      <c r="K1" s="6"/>
      <c r="L1" s="6"/>
      <c r="M1" s="5"/>
      <c r="N1" s="5"/>
      <c r="O1" s="5"/>
      <c r="P1" s="76"/>
      <c r="Q1" s="76"/>
      <c r="R1" s="76"/>
    </row>
    <row r="2" spans="1:18" ht="21" x14ac:dyDescent="0.2">
      <c r="A2" s="98" t="s">
        <v>2</v>
      </c>
      <c r="B2" s="98"/>
      <c r="C2" s="98"/>
      <c r="D2" s="5"/>
      <c r="E2" s="99"/>
      <c r="F2" s="99"/>
      <c r="G2" s="103"/>
      <c r="H2" s="104"/>
      <c r="I2" s="104"/>
      <c r="J2" s="105"/>
      <c r="K2" s="6"/>
      <c r="L2" s="6"/>
      <c r="M2" s="5"/>
      <c r="N2" s="5"/>
      <c r="O2" s="5"/>
      <c r="P2" s="76"/>
      <c r="Q2" s="76"/>
      <c r="R2" s="76"/>
    </row>
    <row r="3" spans="1:18" x14ac:dyDescent="0.2">
      <c r="A3" s="98" t="s">
        <v>3</v>
      </c>
      <c r="B3" s="98"/>
      <c r="C3" s="9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76"/>
      <c r="Q3" s="76"/>
      <c r="R3" s="76"/>
    </row>
    <row r="4" spans="1:18" x14ac:dyDescent="0.2">
      <c r="A4" s="98" t="s">
        <v>4</v>
      </c>
      <c r="B4" s="98"/>
      <c r="C4" s="98"/>
      <c r="D4" s="5"/>
      <c r="E4" s="8" t="s">
        <v>5</v>
      </c>
      <c r="F4" s="107"/>
      <c r="G4" s="108"/>
      <c r="H4" s="108"/>
      <c r="I4" s="108"/>
      <c r="J4" s="108"/>
      <c r="K4" s="108"/>
      <c r="L4" s="108"/>
      <c r="M4" s="108"/>
      <c r="N4" s="109"/>
      <c r="O4" s="9"/>
      <c r="P4" s="76"/>
      <c r="Q4" s="76"/>
      <c r="R4" s="76"/>
    </row>
    <row r="5" spans="1:18" x14ac:dyDescent="0.2">
      <c r="A5" s="98" t="s">
        <v>6</v>
      </c>
      <c r="B5" s="98"/>
      <c r="C5" s="98"/>
      <c r="D5" s="5"/>
      <c r="E5" s="5"/>
      <c r="F5" s="110"/>
      <c r="G5" s="111"/>
      <c r="H5" s="111"/>
      <c r="I5" s="111"/>
      <c r="J5" s="111"/>
      <c r="K5" s="111"/>
      <c r="L5" s="111"/>
      <c r="M5" s="111"/>
      <c r="N5" s="112"/>
      <c r="O5" s="9"/>
      <c r="P5" s="76"/>
      <c r="Q5" s="76"/>
      <c r="R5" s="76"/>
    </row>
    <row r="6" spans="1:18" x14ac:dyDescent="0.2">
      <c r="A6" s="116" t="s">
        <v>7</v>
      </c>
      <c r="B6" s="98"/>
      <c r="C6" s="98"/>
      <c r="D6" s="5"/>
      <c r="E6" s="31"/>
      <c r="F6" s="110"/>
      <c r="G6" s="111"/>
      <c r="H6" s="111"/>
      <c r="I6" s="111"/>
      <c r="J6" s="111"/>
      <c r="K6" s="111"/>
      <c r="L6" s="111"/>
      <c r="M6" s="111"/>
      <c r="N6" s="112"/>
      <c r="O6" s="9"/>
      <c r="P6" s="76"/>
      <c r="Q6" s="76"/>
      <c r="R6" s="76"/>
    </row>
    <row r="7" spans="1:18" x14ac:dyDescent="0.2">
      <c r="A7" s="10"/>
      <c r="B7" s="10"/>
      <c r="C7" s="10"/>
      <c r="D7" s="5"/>
      <c r="E7" s="5"/>
      <c r="F7" s="113"/>
      <c r="G7" s="114"/>
      <c r="H7" s="114"/>
      <c r="I7" s="114"/>
      <c r="J7" s="114"/>
      <c r="K7" s="114"/>
      <c r="L7" s="114"/>
      <c r="M7" s="114"/>
      <c r="N7" s="115"/>
      <c r="O7" s="9"/>
      <c r="P7" s="76"/>
      <c r="Q7" s="76"/>
      <c r="R7" s="76"/>
    </row>
    <row r="8" spans="1:18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106"/>
      <c r="Q8" s="106"/>
      <c r="R8" s="106"/>
    </row>
    <row r="9" spans="1:18" ht="29" customHeight="1" x14ac:dyDescent="0.2">
      <c r="A9" s="32" t="s">
        <v>8</v>
      </c>
      <c r="B9" s="79"/>
      <c r="C9" s="80"/>
      <c r="D9" s="80"/>
      <c r="E9" s="81"/>
      <c r="F9" s="33" t="s">
        <v>9</v>
      </c>
      <c r="G9" s="34"/>
      <c r="H9" s="34"/>
      <c r="I9" s="34"/>
      <c r="J9" s="34"/>
      <c r="K9" s="34"/>
      <c r="L9" s="34"/>
      <c r="M9" s="35"/>
      <c r="N9" s="82" t="s">
        <v>10</v>
      </c>
      <c r="O9" s="83"/>
      <c r="P9" s="84"/>
      <c r="Q9" s="84"/>
      <c r="R9" s="85"/>
    </row>
    <row r="10" spans="1:18" ht="29" customHeight="1" x14ac:dyDescent="0.2">
      <c r="A10" s="11" t="s">
        <v>11</v>
      </c>
      <c r="B10" s="86"/>
      <c r="C10" s="87"/>
      <c r="D10" s="87"/>
      <c r="E10" s="88"/>
      <c r="F10" s="89"/>
      <c r="G10" s="90"/>
      <c r="H10" s="90"/>
      <c r="I10" s="90"/>
      <c r="J10" s="90"/>
      <c r="K10" s="90"/>
      <c r="L10" s="90"/>
      <c r="M10" s="91"/>
      <c r="N10" s="86"/>
      <c r="O10" s="92"/>
      <c r="P10" s="87"/>
      <c r="Q10" s="87"/>
      <c r="R10" s="88"/>
    </row>
    <row r="11" spans="1:18" ht="29" customHeight="1" x14ac:dyDescent="0.2">
      <c r="A11" s="11" t="s">
        <v>12</v>
      </c>
      <c r="B11" s="86"/>
      <c r="C11" s="87"/>
      <c r="D11" s="87"/>
      <c r="E11" s="88"/>
      <c r="F11" s="89"/>
      <c r="G11" s="90"/>
      <c r="H11" s="90"/>
      <c r="I11" s="90"/>
      <c r="J11" s="90"/>
      <c r="K11" s="90"/>
      <c r="L11" s="90"/>
      <c r="M11" s="91"/>
      <c r="N11" s="86"/>
      <c r="O11" s="92"/>
      <c r="P11" s="87"/>
      <c r="Q11" s="87"/>
      <c r="R11" s="88"/>
    </row>
    <row r="12" spans="1:18" ht="29" customHeight="1" x14ac:dyDescent="0.2">
      <c r="A12" s="12" t="s">
        <v>13</v>
      </c>
      <c r="B12" s="93"/>
      <c r="C12" s="94"/>
      <c r="D12" s="94"/>
      <c r="E12" s="95"/>
      <c r="F12" s="89"/>
      <c r="G12" s="90"/>
      <c r="H12" s="90"/>
      <c r="I12" s="90"/>
      <c r="J12" s="90"/>
      <c r="K12" s="90"/>
      <c r="L12" s="90"/>
      <c r="M12" s="91"/>
      <c r="N12" s="93"/>
      <c r="O12" s="96"/>
      <c r="P12" s="94"/>
      <c r="Q12" s="94"/>
      <c r="R12" s="95"/>
    </row>
    <row r="13" spans="1:18" ht="29" customHeight="1" x14ac:dyDescent="0.2">
      <c r="A13" s="59" t="s">
        <v>14</v>
      </c>
      <c r="B13" s="77"/>
      <c r="C13" s="78"/>
      <c r="D13" s="59" t="s">
        <v>15</v>
      </c>
      <c r="E13" s="62"/>
      <c r="F13" s="62"/>
      <c r="G13" s="62"/>
      <c r="H13" s="59" t="s">
        <v>16</v>
      </c>
      <c r="I13" s="62"/>
      <c r="J13" s="62"/>
      <c r="K13" s="62"/>
      <c r="L13" s="62"/>
      <c r="M13" s="62"/>
      <c r="N13" s="59" t="s">
        <v>17</v>
      </c>
      <c r="O13" s="62"/>
      <c r="P13" s="62"/>
      <c r="Q13" s="62"/>
      <c r="R13" s="64"/>
    </row>
    <row r="14" spans="1:18" ht="29" customHeight="1" x14ac:dyDescent="0.2">
      <c r="A14" s="49"/>
      <c r="B14" s="50"/>
      <c r="C14" s="51"/>
      <c r="D14" s="52"/>
      <c r="E14" s="53"/>
      <c r="F14" s="53"/>
      <c r="G14" s="54"/>
      <c r="H14" s="52"/>
      <c r="I14" s="53"/>
      <c r="J14" s="53"/>
      <c r="K14" s="53"/>
      <c r="L14" s="53"/>
      <c r="M14" s="53"/>
      <c r="N14" s="55"/>
      <c r="O14" s="56"/>
      <c r="P14" s="57"/>
      <c r="Q14" s="57"/>
      <c r="R14" s="58"/>
    </row>
    <row r="15" spans="1:18" ht="29" customHeight="1" x14ac:dyDescent="0.2">
      <c r="A15" s="59" t="s">
        <v>18</v>
      </c>
      <c r="B15" s="60"/>
      <c r="C15" s="60"/>
      <c r="D15" s="60"/>
      <c r="E15" s="61"/>
      <c r="F15" s="59" t="s">
        <v>19</v>
      </c>
      <c r="G15" s="60"/>
      <c r="H15" s="60"/>
      <c r="I15" s="60"/>
      <c r="J15" s="60"/>
      <c r="K15" s="60"/>
      <c r="L15" s="60"/>
      <c r="M15" s="61"/>
      <c r="N15" s="59" t="s">
        <v>20</v>
      </c>
      <c r="O15" s="62"/>
      <c r="P15" s="63"/>
      <c r="Q15" s="63"/>
      <c r="R15" s="64"/>
    </row>
    <row r="16" spans="1:18" ht="29" customHeight="1" x14ac:dyDescent="0.2">
      <c r="A16" s="65"/>
      <c r="B16" s="66"/>
      <c r="C16" s="66"/>
      <c r="D16" s="66"/>
      <c r="E16" s="58"/>
      <c r="F16" s="67"/>
      <c r="G16" s="68"/>
      <c r="H16" s="68"/>
      <c r="I16" s="68"/>
      <c r="J16" s="68"/>
      <c r="K16" s="68"/>
      <c r="L16" s="68"/>
      <c r="M16" s="69"/>
      <c r="N16" s="70"/>
      <c r="O16" s="71"/>
      <c r="P16" s="68"/>
      <c r="Q16" s="68"/>
      <c r="R16" s="69"/>
    </row>
    <row r="17" spans="1:19" ht="29" customHeight="1" x14ac:dyDescent="0.2">
      <c r="A17" s="13" t="s">
        <v>21</v>
      </c>
      <c r="B17" s="13" t="s">
        <v>22</v>
      </c>
      <c r="C17" s="13" t="s">
        <v>23</v>
      </c>
      <c r="D17" s="13" t="s">
        <v>24</v>
      </c>
      <c r="E17" s="13" t="s">
        <v>25</v>
      </c>
      <c r="F17" s="13" t="s">
        <v>26</v>
      </c>
      <c r="G17" s="13" t="s">
        <v>27</v>
      </c>
      <c r="H17" s="13" t="s">
        <v>28</v>
      </c>
      <c r="I17" s="13" t="s">
        <v>29</v>
      </c>
      <c r="J17" s="13" t="s">
        <v>30</v>
      </c>
      <c r="K17" s="13" t="s">
        <v>31</v>
      </c>
      <c r="L17" s="13" t="s">
        <v>32</v>
      </c>
      <c r="M17" s="13" t="s">
        <v>33</v>
      </c>
      <c r="N17" s="13" t="s">
        <v>34</v>
      </c>
      <c r="O17" s="13" t="s">
        <v>35</v>
      </c>
      <c r="P17" s="14" t="s">
        <v>36</v>
      </c>
      <c r="Q17" s="15" t="s">
        <v>37</v>
      </c>
      <c r="R17" s="13" t="s">
        <v>38</v>
      </c>
    </row>
    <row r="18" spans="1:19" ht="29" customHeight="1" x14ac:dyDescent="0.2">
      <c r="A18" s="1"/>
      <c r="B18" s="2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6">
        <f>SUM(C18:O18)</f>
        <v>0</v>
      </c>
      <c r="Q18" s="17">
        <f>IF(SUM(C18:H18)&gt;0,HLOOKUP($A18,List!$A$1:$BZ$15,10,FALSE), IF(I18&gt;0,HLOOKUP($A18,List!$A$1:$BZ$15,11,FALSE), IF(SUM(J18:O18)&gt;0,HLOOKUP($A18,List!$A$1:$BZ$15,12,FALSE),0) ))</f>
        <v>0</v>
      </c>
      <c r="R18" s="17">
        <f>IFERROR((SUM(J18:O18) * HLOOKUP($A18,List!$A$1:$BZ$15,12,FALSE)) + (I18  * HLOOKUP($A18,List!$A$1:$BZ$15,11,FALSE)) + (SUM(C18:H18) * HLOOKUP($A18,List!$A$1:$BZ$15,10,FALSE)),0)</f>
        <v>0</v>
      </c>
      <c r="S18" s="30" t="str">
        <f>"color"&amp;A18</f>
        <v>color</v>
      </c>
    </row>
    <row r="19" spans="1:19" ht="29" customHeight="1" x14ac:dyDescent="0.2">
      <c r="A19" s="1"/>
      <c r="B19" s="2"/>
      <c r="C19" s="3"/>
      <c r="D19" s="3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16">
        <f t="shared" ref="P19:P42" si="0">SUM(C19:O19)</f>
        <v>0</v>
      </c>
      <c r="Q19" s="17">
        <f>IF(SUM(C19:H19)&gt;0,HLOOKUP($A19,List!$A$1:$BZ$15,10,FALSE), IF(I19&gt;0,HLOOKUP($A19,List!$A$1:$BZ$15,11,FALSE), IF(SUM(J19:O19)&gt;0,HLOOKUP($A19,List!$A$1:$BZ$15,12,FALSE),0) ))</f>
        <v>0</v>
      </c>
      <c r="R19" s="17">
        <f>IFERROR((SUM(J19:O19) * HLOOKUP($A19,List!$A$1:$BZ$15,12,FALSE)) + (I19  * HLOOKUP($A19,List!$A$1:$BZ$15,11,FALSE)) + (SUM(C19:H19) * HLOOKUP($A19,List!$A$1:$BZ$15,10,FALSE)),0)</f>
        <v>0</v>
      </c>
      <c r="S19" s="30" t="str">
        <f t="shared" ref="S19:S42" si="1">"color"&amp;A19</f>
        <v>color</v>
      </c>
    </row>
    <row r="20" spans="1:19" ht="29" customHeight="1" x14ac:dyDescent="0.2">
      <c r="A20" s="1"/>
      <c r="B20" s="2"/>
      <c r="C20" s="3"/>
      <c r="D20" s="3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16">
        <f t="shared" si="0"/>
        <v>0</v>
      </c>
      <c r="Q20" s="17">
        <f>IF(SUM(C20:H20)&gt;0,HLOOKUP($A20,List!$A$1:$BZ$15,10,FALSE), IF(I20&gt;0,HLOOKUP($A20,List!$A$1:$BZ$15,11,FALSE), IF(SUM(J20:O20)&gt;0,HLOOKUP($A20,List!$A$1:$BZ$15,12,FALSE),0) ))</f>
        <v>0</v>
      </c>
      <c r="R20" s="17">
        <f>IFERROR((SUM(J20:O20) * HLOOKUP($A20,List!$A$1:$BZ$15,12,FALSE)) + (I20  * HLOOKUP($A20,List!$A$1:$BZ$15,11,FALSE)) + (SUM(C20:H20) * HLOOKUP($A20,List!$A$1:$BZ$15,10,FALSE)),0)</f>
        <v>0</v>
      </c>
      <c r="S20" s="30" t="str">
        <f t="shared" si="1"/>
        <v>color</v>
      </c>
    </row>
    <row r="21" spans="1:19" ht="29" customHeight="1" x14ac:dyDescent="0.2">
      <c r="A21" s="1"/>
      <c r="B21" s="2"/>
      <c r="C21" s="3"/>
      <c r="D21" s="3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16">
        <f t="shared" si="0"/>
        <v>0</v>
      </c>
      <c r="Q21" s="17">
        <f>IF(SUM(C21:H21)&gt;0,HLOOKUP($A21,List!$A$1:$BZ$15,10,FALSE), IF(I21&gt;0,HLOOKUP($A21,List!$A$1:$BZ$15,11,FALSE), IF(SUM(J21:O21)&gt;0,HLOOKUP($A21,List!$A$1:$BZ$15,12,FALSE),0) ))</f>
        <v>0</v>
      </c>
      <c r="R21" s="17">
        <f>IFERROR((SUM(J21:O21) * HLOOKUP($A21,List!$A$1:$BZ$15,12,FALSE)) + (I21  * HLOOKUP($A21,List!$A$1:$BZ$15,11,FALSE)) + (SUM(C21:H21) * HLOOKUP($A21,List!$A$1:$BZ$15,10,FALSE)),0)</f>
        <v>0</v>
      </c>
      <c r="S21" s="30" t="str">
        <f t="shared" si="1"/>
        <v>color</v>
      </c>
    </row>
    <row r="22" spans="1:19" ht="29" customHeight="1" x14ac:dyDescent="0.2">
      <c r="A22" s="1"/>
      <c r="B22" s="2"/>
      <c r="C22" s="3"/>
      <c r="D22" s="3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16">
        <f t="shared" si="0"/>
        <v>0</v>
      </c>
      <c r="Q22" s="17">
        <f>IF(SUM(C22:H22)&gt;0,HLOOKUP($A22,List!$A$1:$BZ$15,10,FALSE), IF(I22&gt;0,HLOOKUP($A22,List!$A$1:$BZ$15,11,FALSE), IF(SUM(J22:O22)&gt;0,HLOOKUP($A22,List!$A$1:$BZ$15,12,FALSE),0) ))</f>
        <v>0</v>
      </c>
      <c r="R22" s="17">
        <f>IFERROR((SUM(J22:O22) * HLOOKUP($A22,List!$A$1:$BZ$15,12,FALSE)) + (I22  * HLOOKUP($A22,List!$A$1:$BZ$15,11,FALSE)) + (SUM(C22:H22) * HLOOKUP($A22,List!$A$1:$BZ$15,10,FALSE)),0)</f>
        <v>0</v>
      </c>
      <c r="S22" s="30" t="str">
        <f t="shared" si="1"/>
        <v>color</v>
      </c>
    </row>
    <row r="23" spans="1:19" ht="29" customHeight="1" x14ac:dyDescent="0.2">
      <c r="A23" s="1"/>
      <c r="B23" s="2"/>
      <c r="C23" s="3"/>
      <c r="D23" s="3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16">
        <f t="shared" si="0"/>
        <v>0</v>
      </c>
      <c r="Q23" s="17">
        <f>IF(SUM(C23:H23)&gt;0,HLOOKUP($A23,List!$A$1:$BZ$15,10,FALSE), IF(I23&gt;0,HLOOKUP($A23,List!$A$1:$BZ$15,11,FALSE), IF(SUM(J23:O23)&gt;0,HLOOKUP($A23,List!$A$1:$BZ$15,12,FALSE),0) ))</f>
        <v>0</v>
      </c>
      <c r="R23" s="17">
        <f>IFERROR((SUM(J23:O23) * HLOOKUP($A23,List!$A$1:$BZ$15,12,FALSE)) + (I23  * HLOOKUP($A23,List!$A$1:$BZ$15,11,FALSE)) + (SUM(C23:H23) * HLOOKUP($A23,List!$A$1:$BZ$15,10,FALSE)),0)</f>
        <v>0</v>
      </c>
      <c r="S23" s="30" t="str">
        <f t="shared" si="1"/>
        <v>color</v>
      </c>
    </row>
    <row r="24" spans="1:19" ht="29" customHeight="1" x14ac:dyDescent="0.2">
      <c r="A24" s="1"/>
      <c r="B24" s="2"/>
      <c r="C24" s="3"/>
      <c r="D24" s="3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16">
        <f t="shared" si="0"/>
        <v>0</v>
      </c>
      <c r="Q24" s="17">
        <f>IF(SUM(C24:H24)&gt;0,HLOOKUP($A24,List!$A$1:$BZ$15,10,FALSE), IF(I24&gt;0,HLOOKUP($A24,List!$A$1:$BZ$15,11,FALSE), IF(SUM(J24:O24)&gt;0,HLOOKUP($A24,List!$A$1:$BZ$15,12,FALSE),0) ))</f>
        <v>0</v>
      </c>
      <c r="R24" s="17">
        <f>IFERROR((SUM(J24:O24) * HLOOKUP($A24,List!$A$1:$BZ$15,12,FALSE)) + (I24  * HLOOKUP($A24,List!$A$1:$BZ$15,11,FALSE)) + (SUM(C24:H24) * HLOOKUP($A24,List!$A$1:$BZ$15,10,FALSE)),0)</f>
        <v>0</v>
      </c>
      <c r="S24" s="30" t="str">
        <f t="shared" si="1"/>
        <v>color</v>
      </c>
    </row>
    <row r="25" spans="1:19" ht="29" customHeight="1" x14ac:dyDescent="0.2">
      <c r="A25" s="1"/>
      <c r="B25" s="2"/>
      <c r="C25" s="3"/>
      <c r="D25" s="3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16">
        <f t="shared" si="0"/>
        <v>0</v>
      </c>
      <c r="Q25" s="17">
        <f>IF(SUM(C25:H25)&gt;0,HLOOKUP($A25,List!$A$1:$BZ$15,10,FALSE), IF(I25&gt;0,HLOOKUP($A25,List!$A$1:$BZ$15,11,FALSE), IF(SUM(J25:O25)&gt;0,HLOOKUP($A25,List!$A$1:$BZ$15,12,FALSE),0) ))</f>
        <v>0</v>
      </c>
      <c r="R25" s="17">
        <f>IFERROR((SUM(J25:O25) * HLOOKUP($A25,List!$A$1:$BZ$15,12,FALSE)) + (I25  * HLOOKUP($A25,List!$A$1:$BZ$15,11,FALSE)) + (SUM(C25:H25) * HLOOKUP($A25,List!$A$1:$BZ$15,10,FALSE)),0)</f>
        <v>0</v>
      </c>
      <c r="S25" s="30" t="str">
        <f t="shared" si="1"/>
        <v>color</v>
      </c>
    </row>
    <row r="26" spans="1:19" ht="29" customHeight="1" x14ac:dyDescent="0.2">
      <c r="A26" s="1"/>
      <c r="B26" s="2"/>
      <c r="C26" s="3"/>
      <c r="D26" s="3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16">
        <f t="shared" si="0"/>
        <v>0</v>
      </c>
      <c r="Q26" s="17">
        <f>IF(SUM(C26:H26)&gt;0,HLOOKUP($A26,List!$A$1:$BZ$15,10,FALSE), IF(I26&gt;0,HLOOKUP($A26,List!$A$1:$BZ$15,11,FALSE), IF(SUM(J26:O26)&gt;0,HLOOKUP($A26,List!$A$1:$BZ$15,12,FALSE),0) ))</f>
        <v>0</v>
      </c>
      <c r="R26" s="17">
        <f>IFERROR((SUM(J26:O26) * HLOOKUP($A26,List!$A$1:$BZ$15,12,FALSE)) + (I26  * HLOOKUP($A26,List!$A$1:$BZ$15,11,FALSE)) + (SUM(C26:H26) * HLOOKUP($A26,List!$A$1:$BZ$15,10,FALSE)),0)</f>
        <v>0</v>
      </c>
      <c r="S26" s="30" t="str">
        <f t="shared" si="1"/>
        <v>color</v>
      </c>
    </row>
    <row r="27" spans="1:19" ht="29" customHeight="1" x14ac:dyDescent="0.2">
      <c r="A27" s="1"/>
      <c r="B27" s="2"/>
      <c r="C27" s="3"/>
      <c r="D27" s="3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16">
        <f t="shared" si="0"/>
        <v>0</v>
      </c>
      <c r="Q27" s="17">
        <f>IF(SUM(C27:H27)&gt;0,HLOOKUP($A27,List!$A$1:$BZ$15,10,FALSE), IF(I27&gt;0,HLOOKUP($A27,List!$A$1:$BZ$15,11,FALSE), IF(SUM(J27:O27)&gt;0,HLOOKUP($A27,List!$A$1:$BZ$15,12,FALSE),0) ))</f>
        <v>0</v>
      </c>
      <c r="R27" s="17">
        <f>IFERROR((SUM(J27:O27) * HLOOKUP($A27,List!$A$1:$BZ$15,12,FALSE)) + (I27  * HLOOKUP($A27,List!$A$1:$BZ$15,11,FALSE)) + (SUM(C27:H27) * HLOOKUP($A27,List!$A$1:$BZ$15,10,FALSE)),0)</f>
        <v>0</v>
      </c>
      <c r="S27" s="30" t="str">
        <f t="shared" si="1"/>
        <v>color</v>
      </c>
    </row>
    <row r="28" spans="1:19" ht="29" customHeight="1" x14ac:dyDescent="0.2">
      <c r="A28" s="1"/>
      <c r="B28" s="2"/>
      <c r="C28" s="3"/>
      <c r="D28" s="3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16">
        <f t="shared" si="0"/>
        <v>0</v>
      </c>
      <c r="Q28" s="17">
        <f>IF(SUM(C28:H28)&gt;0,HLOOKUP($A28,List!$A$1:$BZ$15,10,FALSE), IF(I28&gt;0,HLOOKUP($A28,List!$A$1:$BZ$15,11,FALSE), IF(SUM(J28:O28)&gt;0,HLOOKUP($A28,List!$A$1:$BZ$15,12,FALSE),0) ))</f>
        <v>0</v>
      </c>
      <c r="R28" s="17">
        <f>IFERROR((SUM(J28:O28) * HLOOKUP($A28,List!$A$1:$BZ$15,12,FALSE)) + (I28  * HLOOKUP($A28,List!$A$1:$BZ$15,11,FALSE)) + (SUM(C28:H28) * HLOOKUP($A28,List!$A$1:$BZ$15,10,FALSE)),0)</f>
        <v>0</v>
      </c>
      <c r="S28" s="30" t="str">
        <f t="shared" si="1"/>
        <v>color</v>
      </c>
    </row>
    <row r="29" spans="1:19" ht="29" customHeight="1" x14ac:dyDescent="0.2">
      <c r="A29" s="1"/>
      <c r="B29" s="2"/>
      <c r="C29" s="3"/>
      <c r="D29" s="3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16">
        <f t="shared" si="0"/>
        <v>0</v>
      </c>
      <c r="Q29" s="17">
        <f>IF(SUM(C29:H29)&gt;0,HLOOKUP($A29,List!$A$1:$BZ$15,10,FALSE), IF(I29&gt;0,HLOOKUP($A29,List!$A$1:$BZ$15,11,FALSE), IF(SUM(J29:O29)&gt;0,HLOOKUP($A29,List!$A$1:$BZ$15,12,FALSE),0) ))</f>
        <v>0</v>
      </c>
      <c r="R29" s="17">
        <f>IFERROR((SUM(J29:O29) * HLOOKUP($A29,List!$A$1:$BZ$15,12,FALSE)) + (I29  * HLOOKUP($A29,List!$A$1:$BZ$15,11,FALSE)) + (SUM(C29:H29) * HLOOKUP($A29,List!$A$1:$BZ$15,10,FALSE)),0)</f>
        <v>0</v>
      </c>
      <c r="S29" s="30" t="str">
        <f t="shared" si="1"/>
        <v>color</v>
      </c>
    </row>
    <row r="30" spans="1:19" ht="29" customHeight="1" x14ac:dyDescent="0.2">
      <c r="A30" s="1"/>
      <c r="B30" s="2"/>
      <c r="C30" s="3"/>
      <c r="D30" s="3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16">
        <f t="shared" si="0"/>
        <v>0</v>
      </c>
      <c r="Q30" s="17">
        <f>IF(SUM(C30:H30)&gt;0,HLOOKUP($A30,List!$A$1:$BZ$15,10,FALSE), IF(I30&gt;0,HLOOKUP($A30,List!$A$1:$BZ$15,11,FALSE), IF(SUM(J30:O30)&gt;0,HLOOKUP($A30,List!$A$1:$BZ$15,12,FALSE),0) ))</f>
        <v>0</v>
      </c>
      <c r="R30" s="17">
        <f>IFERROR((SUM(J30:O30) * HLOOKUP($A30,List!$A$1:$BZ$15,12,FALSE)) + (I30  * HLOOKUP($A30,List!$A$1:$BZ$15,11,FALSE)) + (SUM(C30:H30) * HLOOKUP($A30,List!$A$1:$BZ$15,10,FALSE)),0)</f>
        <v>0</v>
      </c>
      <c r="S30" s="30" t="str">
        <f t="shared" si="1"/>
        <v>color</v>
      </c>
    </row>
    <row r="31" spans="1:19" ht="29" customHeight="1" x14ac:dyDescent="0.2">
      <c r="A31" s="1"/>
      <c r="B31" s="2"/>
      <c r="C31" s="3"/>
      <c r="D31" s="3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16">
        <f t="shared" si="0"/>
        <v>0</v>
      </c>
      <c r="Q31" s="17">
        <f>IF(SUM(C31:H31)&gt;0,HLOOKUP($A31,List!$A$1:$BZ$15,10,FALSE), IF(I31&gt;0,HLOOKUP($A31,List!$A$1:$BZ$15,11,FALSE), IF(SUM(J31:O31)&gt;0,HLOOKUP($A31,List!$A$1:$BZ$15,12,FALSE),0) ))</f>
        <v>0</v>
      </c>
      <c r="R31" s="17">
        <f>IFERROR((SUM(J31:O31) * HLOOKUP($A31,List!$A$1:$BZ$15,12,FALSE)) + (I31  * HLOOKUP($A31,List!$A$1:$BZ$15,11,FALSE)) + (SUM(C31:H31) * HLOOKUP($A31,List!$A$1:$BZ$15,10,FALSE)),0)</f>
        <v>0</v>
      </c>
      <c r="S31" s="30" t="str">
        <f t="shared" si="1"/>
        <v>color</v>
      </c>
    </row>
    <row r="32" spans="1:19" ht="29" customHeight="1" x14ac:dyDescent="0.2">
      <c r="A32" s="1"/>
      <c r="B32" s="2"/>
      <c r="C32" s="3"/>
      <c r="D32" s="3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16">
        <f t="shared" si="0"/>
        <v>0</v>
      </c>
      <c r="Q32" s="17">
        <f>IF(SUM(C32:H32)&gt;0,HLOOKUP($A32,List!$A$1:$BZ$15,10,FALSE), IF(I32&gt;0,HLOOKUP($A32,List!$A$1:$BZ$15,11,FALSE), IF(SUM(J32:O32)&gt;0,HLOOKUP($A32,List!$A$1:$BZ$15,12,FALSE),0) ))</f>
        <v>0</v>
      </c>
      <c r="R32" s="17">
        <f>IFERROR((SUM(J32:O32) * HLOOKUP($A32,List!$A$1:$BZ$15,12,FALSE)) + (I32  * HLOOKUP($A32,List!$A$1:$BZ$15,11,FALSE)) + (SUM(C32:H32) * HLOOKUP($A32,List!$A$1:$BZ$15,10,FALSE)),0)</f>
        <v>0</v>
      </c>
      <c r="S32" s="30" t="str">
        <f t="shared" si="1"/>
        <v>color</v>
      </c>
    </row>
    <row r="33" spans="1:19" ht="29" customHeight="1" x14ac:dyDescent="0.2">
      <c r="A33" s="1"/>
      <c r="B33" s="2"/>
      <c r="C33" s="3"/>
      <c r="D33" s="3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16">
        <f t="shared" si="0"/>
        <v>0</v>
      </c>
      <c r="Q33" s="17">
        <f>IF(SUM(C33:H33)&gt;0,HLOOKUP($A33,List!$A$1:$BZ$15,10,FALSE), IF(I33&gt;0,HLOOKUP($A33,List!$A$1:$BZ$15,11,FALSE), IF(SUM(J33:O33)&gt;0,HLOOKUP($A33,List!$A$1:$BZ$15,12,FALSE),0) ))</f>
        <v>0</v>
      </c>
      <c r="R33" s="17">
        <f>IFERROR((SUM(J33:O33) * HLOOKUP($A33,List!$A$1:$BZ$15,12,FALSE)) + (I33  * HLOOKUP($A33,List!$A$1:$BZ$15,11,FALSE)) + (SUM(C33:H33) * HLOOKUP($A33,List!$A$1:$BZ$15,10,FALSE)),0)</f>
        <v>0</v>
      </c>
      <c r="S33" s="30" t="str">
        <f t="shared" si="1"/>
        <v>color</v>
      </c>
    </row>
    <row r="34" spans="1:19" ht="29" customHeight="1" x14ac:dyDescent="0.2">
      <c r="A34" s="1"/>
      <c r="B34" s="2"/>
      <c r="C34" s="3"/>
      <c r="D34" s="3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16">
        <f t="shared" si="0"/>
        <v>0</v>
      </c>
      <c r="Q34" s="17">
        <f>IF(SUM(C34:H34)&gt;0,HLOOKUP($A34,List!$A$1:$BZ$15,10,FALSE), IF(I34&gt;0,HLOOKUP($A34,List!$A$1:$BZ$15,11,FALSE), IF(SUM(J34:O34)&gt;0,HLOOKUP($A34,List!$A$1:$BZ$15,12,FALSE),0) ))</f>
        <v>0</v>
      </c>
      <c r="R34" s="17">
        <f>IFERROR((SUM(J34:O34) * HLOOKUP($A34,List!$A$1:$BZ$15,12,FALSE)) + (I34  * HLOOKUP($A34,List!$A$1:$BZ$15,11,FALSE)) + (SUM(C34:H34) * HLOOKUP($A34,List!$A$1:$BZ$15,10,FALSE)),0)</f>
        <v>0</v>
      </c>
      <c r="S34" s="30" t="str">
        <f t="shared" si="1"/>
        <v>color</v>
      </c>
    </row>
    <row r="35" spans="1:19" ht="29" customHeight="1" x14ac:dyDescent="0.2">
      <c r="A35" s="1"/>
      <c r="B35" s="2"/>
      <c r="C35" s="3"/>
      <c r="D35" s="3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16">
        <f t="shared" si="0"/>
        <v>0</v>
      </c>
      <c r="Q35" s="17">
        <f>IF(SUM(C35:H35)&gt;0,HLOOKUP($A35,List!$A$1:$BZ$15,10,FALSE), IF(I35&gt;0,HLOOKUP($A35,List!$A$1:$BZ$15,11,FALSE), IF(SUM(J35:O35)&gt;0,HLOOKUP($A35,List!$A$1:$BZ$15,12,FALSE),0) ))</f>
        <v>0</v>
      </c>
      <c r="R35" s="17">
        <f>IFERROR((SUM(J35:O35) * HLOOKUP($A35,List!$A$1:$BZ$15,12,FALSE)) + (I35  * HLOOKUP($A35,List!$A$1:$BZ$15,11,FALSE)) + (SUM(C35:H35) * HLOOKUP($A35,List!$A$1:$BZ$15,10,FALSE)),0)</f>
        <v>0</v>
      </c>
      <c r="S35" s="30" t="str">
        <f t="shared" si="1"/>
        <v>color</v>
      </c>
    </row>
    <row r="36" spans="1:19" ht="29" customHeight="1" x14ac:dyDescent="0.2">
      <c r="A36" s="1"/>
      <c r="B36" s="2"/>
      <c r="C36" s="3"/>
      <c r="D36" s="3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16">
        <f t="shared" si="0"/>
        <v>0</v>
      </c>
      <c r="Q36" s="17">
        <f>IF(SUM(C36:H36)&gt;0,HLOOKUP($A36,List!$A$1:$BZ$15,10,FALSE), IF(I36&gt;0,HLOOKUP($A36,List!$A$1:$BZ$15,11,FALSE), IF(SUM(J36:O36)&gt;0,HLOOKUP($A36,List!$A$1:$BZ$15,12,FALSE),0) ))</f>
        <v>0</v>
      </c>
      <c r="R36" s="17">
        <f>IFERROR((SUM(J36:O36) * HLOOKUP($A36,List!$A$1:$BZ$15,12,FALSE)) + (I36  * HLOOKUP($A36,List!$A$1:$BZ$15,11,FALSE)) + (SUM(C36:H36) * HLOOKUP($A36,List!$A$1:$BZ$15,10,FALSE)),0)</f>
        <v>0</v>
      </c>
      <c r="S36" s="30" t="str">
        <f t="shared" si="1"/>
        <v>color</v>
      </c>
    </row>
    <row r="37" spans="1:19" ht="29" customHeight="1" x14ac:dyDescent="0.2">
      <c r="A37" s="1"/>
      <c r="B37" s="2"/>
      <c r="C37" s="3"/>
      <c r="D37" s="3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16">
        <f t="shared" si="0"/>
        <v>0</v>
      </c>
      <c r="Q37" s="17">
        <f>IF(SUM(C37:H37)&gt;0,HLOOKUP($A37,List!$A$1:$BZ$15,10,FALSE), IF(I37&gt;0,HLOOKUP($A37,List!$A$1:$BZ$15,11,FALSE), IF(SUM(J37:O37)&gt;0,HLOOKUP($A37,List!$A$1:$BZ$15,12,FALSE),0) ))</f>
        <v>0</v>
      </c>
      <c r="R37" s="17">
        <f>IFERROR((SUM(J37:O37) * HLOOKUP($A37,List!$A$1:$BZ$15,12,FALSE)) + (I37  * HLOOKUP($A37,List!$A$1:$BZ$15,11,FALSE)) + (SUM(C37:H37) * HLOOKUP($A37,List!$A$1:$BZ$15,10,FALSE)),0)</f>
        <v>0</v>
      </c>
      <c r="S37" s="30" t="str">
        <f t="shared" si="1"/>
        <v>color</v>
      </c>
    </row>
    <row r="38" spans="1:19" ht="29" customHeight="1" x14ac:dyDescent="0.2">
      <c r="A38" s="1"/>
      <c r="B38" s="2"/>
      <c r="C38" s="3"/>
      <c r="D38" s="3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16">
        <f t="shared" si="0"/>
        <v>0</v>
      </c>
      <c r="Q38" s="17">
        <f>IF(SUM(C38:H38)&gt;0,HLOOKUP($A38,List!$A$1:$BZ$15,10,FALSE), IF(I38&gt;0,HLOOKUP($A38,List!$A$1:$BZ$15,11,FALSE), IF(SUM(J38:O38)&gt;0,HLOOKUP($A38,List!$A$1:$BZ$15,12,FALSE),0) ))</f>
        <v>0</v>
      </c>
      <c r="R38" s="17">
        <f>IFERROR((SUM(J38:O38) * HLOOKUP($A38,List!$A$1:$BZ$15,12,FALSE)) + (I38  * HLOOKUP($A38,List!$A$1:$BZ$15,11,FALSE)) + (SUM(C38:H38) * HLOOKUP($A38,List!$A$1:$BZ$15,10,FALSE)),0)</f>
        <v>0</v>
      </c>
      <c r="S38" s="30" t="str">
        <f t="shared" si="1"/>
        <v>color</v>
      </c>
    </row>
    <row r="39" spans="1:19" ht="29" customHeight="1" x14ac:dyDescent="0.2">
      <c r="A39" s="1"/>
      <c r="B39" s="2"/>
      <c r="C39" s="3"/>
      <c r="D39" s="3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16">
        <f t="shared" si="0"/>
        <v>0</v>
      </c>
      <c r="Q39" s="17">
        <f>IF(SUM(C39:H39)&gt;0,HLOOKUP($A39,List!$A$1:$BZ$15,10,FALSE), IF(I39&gt;0,HLOOKUP($A39,List!$A$1:$BZ$15,11,FALSE), IF(SUM(J39:O39)&gt;0,HLOOKUP($A39,List!$A$1:$BZ$15,12,FALSE),0) ))</f>
        <v>0</v>
      </c>
      <c r="R39" s="17">
        <f>IFERROR((SUM(J39:O39) * HLOOKUP($A39,List!$A$1:$BZ$15,12,FALSE)) + (I39  * HLOOKUP($A39,List!$A$1:$BZ$15,11,FALSE)) + (SUM(C39:H39) * HLOOKUP($A39,List!$A$1:$BZ$15,10,FALSE)),0)</f>
        <v>0</v>
      </c>
      <c r="S39" s="30" t="str">
        <f t="shared" si="1"/>
        <v>color</v>
      </c>
    </row>
    <row r="40" spans="1:19" ht="29" customHeight="1" x14ac:dyDescent="0.2">
      <c r="A40" s="1"/>
      <c r="B40" s="2"/>
      <c r="C40" s="3"/>
      <c r="D40" s="3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16">
        <f t="shared" si="0"/>
        <v>0</v>
      </c>
      <c r="Q40" s="17">
        <f>IF(SUM(C40:H40)&gt;0,HLOOKUP($A40,List!$A$1:$BZ$15,10,FALSE), IF(I40&gt;0,HLOOKUP($A40,List!$A$1:$BZ$15,11,FALSE), IF(SUM(J40:O40)&gt;0,HLOOKUP($A40,List!$A$1:$BZ$15,12,FALSE),0) ))</f>
        <v>0</v>
      </c>
      <c r="R40" s="17">
        <f>IFERROR((SUM(J40:O40) * HLOOKUP($A40,List!$A$1:$BZ$15,12,FALSE)) + (I40  * HLOOKUP($A40,List!$A$1:$BZ$15,11,FALSE)) + (SUM(C40:H40) * HLOOKUP($A40,List!$A$1:$BZ$15,10,FALSE)),0)</f>
        <v>0</v>
      </c>
      <c r="S40" s="30" t="str">
        <f t="shared" si="1"/>
        <v>color</v>
      </c>
    </row>
    <row r="41" spans="1:19" ht="29" customHeight="1" x14ac:dyDescent="0.2">
      <c r="A41" s="1"/>
      <c r="B41" s="2"/>
      <c r="C41" s="3"/>
      <c r="D41" s="3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16">
        <f t="shared" si="0"/>
        <v>0</v>
      </c>
      <c r="Q41" s="17">
        <f>IF(SUM(C41:H41)&gt;0,HLOOKUP($A41,List!$A$1:$BZ$15,10,FALSE), IF(I41&gt;0,HLOOKUP($A41,List!$A$1:$BZ$15,11,FALSE), IF(SUM(J41:O41)&gt;0,HLOOKUP($A41,List!$A$1:$BZ$15,12,FALSE),0) ))</f>
        <v>0</v>
      </c>
      <c r="R41" s="17">
        <f>IFERROR((SUM(J41:O41) * HLOOKUP($A41,List!$A$1:$BZ$15,12,FALSE)) + (I41  * HLOOKUP($A41,List!$A$1:$BZ$15,11,FALSE)) + (SUM(C41:H41) * HLOOKUP($A41,List!$A$1:$BZ$15,10,FALSE)),0)</f>
        <v>0</v>
      </c>
      <c r="S41" s="30" t="str">
        <f t="shared" si="1"/>
        <v>color</v>
      </c>
    </row>
    <row r="42" spans="1:19" ht="29" customHeight="1" x14ac:dyDescent="0.2">
      <c r="A42" s="1"/>
      <c r="B42" s="2"/>
      <c r="C42" s="3"/>
      <c r="D42" s="3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16">
        <f t="shared" si="0"/>
        <v>0</v>
      </c>
      <c r="Q42" s="17">
        <f>IF(SUM(C42:H42)&gt;0,HLOOKUP($A42,List!$A$1:$BZ$15,10,FALSE), IF(I42&gt;0,HLOOKUP($A42,List!$A$1:$BZ$15,11,FALSE), IF(SUM(J42:O42)&gt;0,HLOOKUP($A42,List!$A$1:$BZ$15,12,FALSE),0) ))</f>
        <v>0</v>
      </c>
      <c r="R42" s="17">
        <f>IFERROR((SUM(J42:O42) * HLOOKUP($A42,List!$A$1:$BZ$15,12,FALSE)) + (I42  * HLOOKUP($A42,List!$A$1:$BZ$15,11,FALSE)) + (SUM(C42:H42) * HLOOKUP($A42,List!$A$1:$BZ$15,10,FALSE)),0)</f>
        <v>0</v>
      </c>
      <c r="S42" s="30" t="str">
        <f t="shared" si="1"/>
        <v>color</v>
      </c>
    </row>
    <row r="43" spans="1:19" ht="29" customHeight="1" x14ac:dyDescent="0.2">
      <c r="A43" s="72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18"/>
      <c r="P43" s="19">
        <f>SUM(P18:P42)</f>
        <v>0</v>
      </c>
      <c r="Q43" s="20" t="s">
        <v>39</v>
      </c>
      <c r="R43" s="21">
        <f>SUM(R18:R42)</f>
        <v>0</v>
      </c>
    </row>
    <row r="44" spans="1:19" x14ac:dyDescent="0.2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22"/>
      <c r="P44" s="22"/>
      <c r="Q44" s="23"/>
      <c r="R44" s="24"/>
    </row>
    <row r="45" spans="1:19" x14ac:dyDescent="0.2">
      <c r="A45" s="25"/>
      <c r="B45" s="25"/>
      <c r="C45" s="25"/>
      <c r="D45" s="25"/>
      <c r="E45" s="25"/>
      <c r="F45" s="25"/>
      <c r="G45" s="25"/>
      <c r="H45" s="36"/>
      <c r="I45" s="26"/>
      <c r="J45" s="26"/>
      <c r="K45" s="26"/>
      <c r="L45" s="26"/>
      <c r="M45" s="26"/>
      <c r="N45" s="25"/>
      <c r="O45" s="27"/>
      <c r="P45" s="27"/>
      <c r="Q45" s="27"/>
      <c r="R45" s="27"/>
    </row>
    <row r="46" spans="1:19" x14ac:dyDescent="0.2">
      <c r="A46" s="27" t="s">
        <v>40</v>
      </c>
      <c r="B46" s="28"/>
      <c r="C46" s="28"/>
      <c r="D46" s="28"/>
      <c r="E46" s="28"/>
      <c r="F46" s="28"/>
      <c r="G46" s="28"/>
      <c r="H46" s="28"/>
      <c r="I46" s="29"/>
      <c r="J46" s="27"/>
      <c r="K46" s="27"/>
      <c r="L46" s="27"/>
      <c r="M46" s="75"/>
      <c r="N46" s="76"/>
      <c r="O46" s="76"/>
      <c r="P46" s="76"/>
      <c r="Q46" s="76"/>
      <c r="R46" s="76"/>
    </row>
    <row r="47" spans="1:19" x14ac:dyDescent="0.2">
      <c r="A47" s="47" t="s">
        <v>41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</row>
  </sheetData>
  <sheetProtection algorithmName="SHA-512" hashValue="BcmwoX1rcjPyiBVaX4BVl503HT6AOnTxL0stdvhb+F9aWv5nJrSjhfmfDZ1832C5W+3cXDc8+QTwUZBTe+FM7A==" saltValue="22BTk/iGxOfImRfh6aq33A==" spinCount="100000" sheet="1" objects="1" scenarios="1" selectLockedCells="1"/>
  <mergeCells count="38">
    <mergeCell ref="A1:C1"/>
    <mergeCell ref="E1:F2"/>
    <mergeCell ref="G1:J2"/>
    <mergeCell ref="P1:R8"/>
    <mergeCell ref="A2:C2"/>
    <mergeCell ref="A3:C3"/>
    <mergeCell ref="A4:C4"/>
    <mergeCell ref="F4:N7"/>
    <mergeCell ref="A5:C5"/>
    <mergeCell ref="A6:C6"/>
    <mergeCell ref="A13:C13"/>
    <mergeCell ref="D13:G13"/>
    <mergeCell ref="H13:M13"/>
    <mergeCell ref="N13:R13"/>
    <mergeCell ref="B9:E9"/>
    <mergeCell ref="N9:R9"/>
    <mergeCell ref="B10:E10"/>
    <mergeCell ref="F10:M10"/>
    <mergeCell ref="N10:R10"/>
    <mergeCell ref="B12:E12"/>
    <mergeCell ref="F12:M12"/>
    <mergeCell ref="N12:R12"/>
    <mergeCell ref="B11:E11"/>
    <mergeCell ref="F11:M11"/>
    <mergeCell ref="N11:R11"/>
    <mergeCell ref="A47:R47"/>
    <mergeCell ref="A14:C14"/>
    <mergeCell ref="D14:G14"/>
    <mergeCell ref="H14:M14"/>
    <mergeCell ref="N14:R14"/>
    <mergeCell ref="A15:E15"/>
    <mergeCell ref="F15:M15"/>
    <mergeCell ref="N15:R15"/>
    <mergeCell ref="A16:E16"/>
    <mergeCell ref="F16:M16"/>
    <mergeCell ref="N16:R16"/>
    <mergeCell ref="A43:N44"/>
    <mergeCell ref="M46:R46"/>
  </mergeCells>
  <conditionalFormatting sqref="C18:C42 J18:O42">
    <cfRule type="expression" dxfId="9" priority="11">
      <formula>OR($A18=3140, $A18=2340,$A18=2800,$A18=2801,$A18=4640,$A18=2565,$A18=2575,$A18=3415,$A18=6275)</formula>
    </cfRule>
  </conditionalFormatting>
  <conditionalFormatting sqref="C18:C42 K18:O42">
    <cfRule type="expression" dxfId="8" priority="10">
      <formula>OR($A18=2450,$A18=2640,$A18=2650,$A18=2740,$A18=2760,$A18=3190,$A18=4520,$A18=4630,$A18=4650,$A18=6290,$A18=2350,$A18=2420,$A18=2920,$A18=3150,$A18=3510,$A18=4050,$A18=4620,$A18=4670,$A18=3410,$A18=6270,$A18=6300,$A18=6310,$A18=6560)</formula>
    </cfRule>
  </conditionalFormatting>
  <conditionalFormatting sqref="C18:C42 L18:O42">
    <cfRule type="expression" dxfId="7" priority="9">
      <formula>OR($A18=2560,$A18=2570)</formula>
    </cfRule>
  </conditionalFormatting>
  <conditionalFormatting sqref="O18:O42 C18:C42">
    <cfRule type="expression" dxfId="6" priority="7">
      <formula>OR($A18=4000,$A18=4200)</formula>
    </cfRule>
  </conditionalFormatting>
  <conditionalFormatting sqref="C18:C42">
    <cfRule type="expression" dxfId="5" priority="6">
      <formula>OR($A18=3120,$A18=3160,$A18=6320,$A18=6520)</formula>
    </cfRule>
  </conditionalFormatting>
  <conditionalFormatting sqref="J18:O42">
    <cfRule type="expression" dxfId="1" priority="5">
      <formula>OR($A18=2355,$A18=2455,$A18=2646,$A18=2647,$A18=2695,$A18=2807,$A18=3195,$A18=4525,$A18=6295,$A18=2345,$A18=2425,$A18=2645,$A18=2655,$A18=2805,$A18=2925,$A18=2945,$A18=3125,$A18=3145,$A18=3155,$A18=3165,$A18=3515,$A18=4625,$A18=4635,$A18=4675,$A18=4705)</formula>
    </cfRule>
    <cfRule type="expression" dxfId="2" priority="4">
      <formula>OR($A18=4715,$A18=4005,$A18=4055,$A18=4260,$A18=6305,$A18=6315,$A18=6325,$A18=6525,$A18=6565)</formula>
    </cfRule>
    <cfRule type="expression" dxfId="0" priority="1">
      <formula>$A18=2585</formula>
    </cfRule>
  </conditionalFormatting>
  <conditionalFormatting sqref="K18:O42">
    <cfRule type="expression" dxfId="4" priority="3">
      <formula>$A18=4530</formula>
    </cfRule>
  </conditionalFormatting>
  <conditionalFormatting sqref="C18:C42 O18:O42">
    <cfRule type="expression" dxfId="3" priority="2">
      <formula>$A18=2580</formula>
    </cfRule>
  </conditionalFormatting>
  <dataValidations count="2">
    <dataValidation type="list" allowBlank="1" showInputMessage="1" showErrorMessage="1" prompt="Please Enter Color Selection" sqref="B18:B42" xr:uid="{6CA08BDD-5DE8-3F40-B98E-BA0E04BC2E73}">
      <formula1>INDIRECT($S18)</formula1>
    </dataValidation>
    <dataValidation type="list" allowBlank="1" showInputMessage="1" showErrorMessage="1" prompt="Please Enter Style #" sqref="A18:A42" xr:uid="{3129B4BF-BD70-1C4B-B5E4-09BCC6F2796E}">
      <formula1>styles4</formula1>
    </dataValidation>
  </dataValidations>
  <printOptions horizontalCentered="1" verticalCentered="1"/>
  <pageMargins left="0.25" right="0.25" top="0.5" bottom="0.25" header="0.5" footer="0.5"/>
  <pageSetup scale="64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2D323-4FE8-204B-B6E1-9A23C50CAA12}">
  <dimension ref="A1:BZ20"/>
  <sheetViews>
    <sheetView workbookViewId="0">
      <pane xSplit="1" ySplit="1" topLeftCell="AR2" activePane="bottomRight" state="frozen"/>
      <selection pane="topRight" activeCell="B1" sqref="B1"/>
      <selection pane="bottomLeft" activeCell="A2" sqref="A2"/>
      <selection pane="bottomRight" activeCell="A13" sqref="A13:XFD13"/>
    </sheetView>
  </sheetViews>
  <sheetFormatPr baseColWidth="10" defaultColWidth="11" defaultRowHeight="16" x14ac:dyDescent="0.2"/>
  <cols>
    <col min="1" max="1" width="14" bestFit="1" customWidth="1"/>
    <col min="2" max="2" width="16.6640625" bestFit="1" customWidth="1"/>
    <col min="3" max="3" width="16.6640625" customWidth="1"/>
    <col min="4" max="4" width="12.5" bestFit="1" customWidth="1"/>
    <col min="5" max="5" width="16.33203125" bestFit="1" customWidth="1"/>
    <col min="6" max="6" width="12.1640625" bestFit="1" customWidth="1"/>
    <col min="7" max="7" width="16.33203125" bestFit="1" customWidth="1"/>
    <col min="8" max="9" width="16.33203125" customWidth="1"/>
    <col min="10" max="10" width="17" bestFit="1" customWidth="1"/>
    <col min="11" max="11" width="11.6640625" bestFit="1" customWidth="1"/>
    <col min="12" max="12" width="20.1640625" bestFit="1" customWidth="1"/>
    <col min="13" max="13" width="19.83203125" bestFit="1" customWidth="1"/>
    <col min="14" max="15" width="11.6640625" bestFit="1" customWidth="1"/>
    <col min="16" max="16" width="19.83203125" bestFit="1" customWidth="1"/>
    <col min="17" max="17" width="19.83203125" customWidth="1"/>
    <col min="18" max="18" width="16.6640625" bestFit="1" customWidth="1"/>
    <col min="19" max="19" width="12.33203125" customWidth="1"/>
    <col min="20" max="21" width="15" customWidth="1"/>
    <col min="22" max="22" width="31.1640625" bestFit="1" customWidth="1"/>
    <col min="23" max="24" width="8.5" bestFit="1" customWidth="1"/>
    <col min="25" max="25" width="15" customWidth="1"/>
    <col min="26" max="26" width="16.6640625" bestFit="1" customWidth="1"/>
    <col min="27" max="27" width="7.83203125" customWidth="1"/>
    <col min="28" max="28" width="16.6640625" bestFit="1" customWidth="1"/>
    <col min="29" max="29" width="16.6640625" customWidth="1"/>
    <col min="30" max="30" width="12.5" bestFit="1" customWidth="1"/>
    <col min="31" max="31" width="12.5" customWidth="1"/>
    <col min="32" max="32" width="12.33203125" bestFit="1" customWidth="1"/>
    <col min="33" max="34" width="12.33203125" customWidth="1"/>
    <col min="35" max="35" width="16.33203125" bestFit="1" customWidth="1"/>
    <col min="36" max="36" width="16.33203125" customWidth="1"/>
    <col min="37" max="37" width="24.5" bestFit="1" customWidth="1"/>
    <col min="38" max="38" width="19" customWidth="1"/>
    <col min="39" max="39" width="9" bestFit="1" customWidth="1"/>
    <col min="40" max="40" width="12.5" bestFit="1" customWidth="1"/>
    <col min="41" max="41" width="9" bestFit="1" customWidth="1"/>
    <col min="42" max="42" width="11.5" bestFit="1" customWidth="1"/>
    <col min="43" max="44" width="9" bestFit="1" customWidth="1"/>
    <col min="45" max="45" width="9" customWidth="1"/>
    <col min="46" max="46" width="16.6640625" bestFit="1" customWidth="1"/>
    <col min="47" max="47" width="19.83203125" customWidth="1"/>
    <col min="48" max="49" width="9" bestFit="1" customWidth="1"/>
    <col min="50" max="50" width="16.6640625" bestFit="1" customWidth="1"/>
    <col min="51" max="52" width="12.5" bestFit="1" customWidth="1"/>
    <col min="53" max="53" width="9" customWidth="1"/>
    <col min="54" max="56" width="12" customWidth="1"/>
    <col min="57" max="57" width="12.1640625" customWidth="1"/>
    <col min="58" max="58" width="13" bestFit="1" customWidth="1"/>
    <col min="59" max="59" width="15" bestFit="1" customWidth="1"/>
    <col min="60" max="60" width="7.83203125" bestFit="1" customWidth="1"/>
    <col min="61" max="61" width="27.33203125" bestFit="1" customWidth="1"/>
    <col min="62" max="62" width="16.6640625" bestFit="1" customWidth="1"/>
    <col min="63" max="63" width="16.33203125" bestFit="1" customWidth="1"/>
    <col min="64" max="64" width="30.33203125" bestFit="1" customWidth="1"/>
    <col min="65" max="65" width="24" bestFit="1" customWidth="1"/>
    <col min="66" max="68" width="9" customWidth="1"/>
    <col min="69" max="71" width="9" bestFit="1" customWidth="1"/>
    <col min="72" max="72" width="19.83203125" bestFit="1" customWidth="1"/>
    <col min="73" max="73" width="9" bestFit="1" customWidth="1"/>
    <col min="74" max="74" width="27" bestFit="1" customWidth="1"/>
    <col min="75" max="75" width="16.6640625" bestFit="1" customWidth="1"/>
    <col min="76" max="76" width="16.33203125" bestFit="1" customWidth="1"/>
    <col min="77" max="77" width="9" bestFit="1" customWidth="1"/>
    <col min="78" max="78" width="24" bestFit="1" customWidth="1"/>
  </cols>
  <sheetData>
    <row r="1" spans="1:78" x14ac:dyDescent="0.2">
      <c r="A1" s="37" t="s">
        <v>42</v>
      </c>
      <c r="B1" s="40">
        <v>2340</v>
      </c>
      <c r="C1" s="41">
        <v>2350</v>
      </c>
      <c r="D1" s="40">
        <v>2420</v>
      </c>
      <c r="E1" s="41">
        <v>2450</v>
      </c>
      <c r="F1" s="40">
        <v>2640</v>
      </c>
      <c r="G1" s="40">
        <v>2650</v>
      </c>
      <c r="H1" s="41">
        <v>2740</v>
      </c>
      <c r="I1" s="41">
        <v>2760</v>
      </c>
      <c r="J1" s="41">
        <v>2800</v>
      </c>
      <c r="K1" s="41">
        <v>2801</v>
      </c>
      <c r="L1" s="40">
        <v>2920</v>
      </c>
      <c r="M1" s="40">
        <v>3120</v>
      </c>
      <c r="N1" s="40">
        <v>3140</v>
      </c>
      <c r="O1" s="40">
        <v>3150</v>
      </c>
      <c r="P1" s="40">
        <v>3160</v>
      </c>
      <c r="Q1" s="41">
        <v>3190</v>
      </c>
      <c r="R1" s="40">
        <v>3510</v>
      </c>
      <c r="S1" s="40">
        <v>4050</v>
      </c>
      <c r="T1" s="41">
        <v>4520</v>
      </c>
      <c r="U1" s="41">
        <v>4530</v>
      </c>
      <c r="V1" s="40">
        <v>4620</v>
      </c>
      <c r="W1" s="40">
        <v>4630</v>
      </c>
      <c r="X1" s="40">
        <v>4640</v>
      </c>
      <c r="Y1" s="41">
        <v>4650</v>
      </c>
      <c r="Z1" s="40">
        <v>4670</v>
      </c>
      <c r="AA1" s="41">
        <v>6290</v>
      </c>
      <c r="AB1" s="40">
        <v>2345</v>
      </c>
      <c r="AC1" s="41">
        <v>2355</v>
      </c>
      <c r="AD1" s="40">
        <v>2425</v>
      </c>
      <c r="AE1" s="41">
        <v>2455</v>
      </c>
      <c r="AF1" s="40">
        <v>2645</v>
      </c>
      <c r="AG1" s="41">
        <v>2646</v>
      </c>
      <c r="AH1" s="41">
        <v>2647</v>
      </c>
      <c r="AI1" s="40">
        <v>2655</v>
      </c>
      <c r="AJ1" s="41">
        <v>2695</v>
      </c>
      <c r="AK1" s="41">
        <v>2805</v>
      </c>
      <c r="AL1" s="41">
        <v>2807</v>
      </c>
      <c r="AM1" s="40">
        <v>2925</v>
      </c>
      <c r="AN1" s="41">
        <v>2945</v>
      </c>
      <c r="AO1" s="40">
        <v>3125</v>
      </c>
      <c r="AP1" s="40">
        <v>3145</v>
      </c>
      <c r="AQ1" s="40">
        <v>3155</v>
      </c>
      <c r="AR1" s="40">
        <v>3165</v>
      </c>
      <c r="AS1" s="41">
        <v>3195</v>
      </c>
      <c r="AT1" s="40">
        <v>3515</v>
      </c>
      <c r="AU1" s="41">
        <v>4525</v>
      </c>
      <c r="AV1" s="40">
        <v>4625</v>
      </c>
      <c r="AW1" s="40">
        <v>4635</v>
      </c>
      <c r="AX1" s="40">
        <v>4675</v>
      </c>
      <c r="AY1" s="41">
        <v>4705</v>
      </c>
      <c r="AZ1" s="41">
        <v>4715</v>
      </c>
      <c r="BA1" s="41">
        <v>6295</v>
      </c>
      <c r="BB1" s="39">
        <v>2560</v>
      </c>
      <c r="BC1" s="39">
        <v>2570</v>
      </c>
      <c r="BD1" s="39">
        <v>2580</v>
      </c>
      <c r="BE1" s="39">
        <v>3410</v>
      </c>
      <c r="BF1" s="39">
        <v>4000</v>
      </c>
      <c r="BG1" s="39">
        <v>4200</v>
      </c>
      <c r="BH1" s="39">
        <v>6270</v>
      </c>
      <c r="BI1" s="39">
        <v>6300</v>
      </c>
      <c r="BJ1" s="39">
        <v>6310</v>
      </c>
      <c r="BK1" s="39">
        <v>6320</v>
      </c>
      <c r="BL1" s="39">
        <v>6520</v>
      </c>
      <c r="BM1" s="39">
        <v>6560</v>
      </c>
      <c r="BN1" s="39">
        <v>2565</v>
      </c>
      <c r="BO1" s="39">
        <v>2575</v>
      </c>
      <c r="BP1" s="39">
        <v>2585</v>
      </c>
      <c r="BQ1" s="39">
        <v>3415</v>
      </c>
      <c r="BR1" s="39">
        <v>4005</v>
      </c>
      <c r="BS1" s="39">
        <v>4055</v>
      </c>
      <c r="BT1" s="39">
        <v>4260</v>
      </c>
      <c r="BU1" s="39">
        <v>6275</v>
      </c>
      <c r="BV1" s="39">
        <v>6305</v>
      </c>
      <c r="BW1" s="39">
        <v>6315</v>
      </c>
      <c r="BX1" s="39">
        <v>6325</v>
      </c>
      <c r="BY1" s="39">
        <v>6525</v>
      </c>
      <c r="BZ1" s="39">
        <v>6565</v>
      </c>
    </row>
    <row r="2" spans="1:78" x14ac:dyDescent="0.2">
      <c r="A2" s="37" t="s">
        <v>43</v>
      </c>
      <c r="B2" s="37" t="s">
        <v>92</v>
      </c>
      <c r="C2" s="37" t="s">
        <v>49</v>
      </c>
      <c r="D2" s="37" t="s">
        <v>45</v>
      </c>
      <c r="E2" s="37" t="s">
        <v>49</v>
      </c>
      <c r="F2" s="37" t="s">
        <v>97</v>
      </c>
      <c r="G2" s="37" t="s">
        <v>49</v>
      </c>
      <c r="H2" s="37" t="s">
        <v>49</v>
      </c>
      <c r="I2" s="37" t="s">
        <v>49</v>
      </c>
      <c r="J2" s="37" t="s">
        <v>47</v>
      </c>
      <c r="K2" s="37" t="s">
        <v>100</v>
      </c>
      <c r="L2" s="37" t="s">
        <v>45</v>
      </c>
      <c r="M2" s="37" t="s">
        <v>45</v>
      </c>
      <c r="N2" s="37" t="s">
        <v>45</v>
      </c>
      <c r="O2" s="37" t="s">
        <v>45</v>
      </c>
      <c r="P2" s="45" t="s">
        <v>103</v>
      </c>
      <c r="Q2" s="37" t="s">
        <v>45</v>
      </c>
      <c r="R2" s="37" t="s">
        <v>49</v>
      </c>
      <c r="S2" s="37" t="s">
        <v>45</v>
      </c>
      <c r="T2" s="37" t="s">
        <v>45</v>
      </c>
      <c r="U2" s="37" t="s">
        <v>45</v>
      </c>
      <c r="V2" s="37" t="s">
        <v>52</v>
      </c>
      <c r="W2" s="37" t="s">
        <v>52</v>
      </c>
      <c r="X2" s="37" t="s">
        <v>51</v>
      </c>
      <c r="Y2" s="37" t="s">
        <v>60</v>
      </c>
      <c r="Z2" s="37" t="s">
        <v>46</v>
      </c>
      <c r="AA2" s="37" t="s">
        <v>106</v>
      </c>
      <c r="AB2" s="37" t="s">
        <v>49</v>
      </c>
      <c r="AC2" s="37" t="s">
        <v>49</v>
      </c>
      <c r="AD2" s="37" t="s">
        <v>45</v>
      </c>
      <c r="AE2" s="37" t="s">
        <v>49</v>
      </c>
      <c r="AF2" s="37" t="s">
        <v>95</v>
      </c>
      <c r="AG2" s="37" t="s">
        <v>95</v>
      </c>
      <c r="AH2" s="37" t="s">
        <v>97</v>
      </c>
      <c r="AI2" s="37" t="s">
        <v>49</v>
      </c>
      <c r="AJ2" s="37" t="s">
        <v>49</v>
      </c>
      <c r="AK2" s="37" t="s">
        <v>47</v>
      </c>
      <c r="AL2" s="37" t="s">
        <v>109</v>
      </c>
      <c r="AM2" s="37" t="s">
        <v>46</v>
      </c>
      <c r="AN2" s="37" t="s">
        <v>55</v>
      </c>
      <c r="AO2" s="37" t="s">
        <v>45</v>
      </c>
      <c r="AP2" s="37" t="s">
        <v>45</v>
      </c>
      <c r="AQ2" s="37" t="s">
        <v>45</v>
      </c>
      <c r="AR2" s="37" t="s">
        <v>103</v>
      </c>
      <c r="AS2" s="37" t="s">
        <v>45</v>
      </c>
      <c r="AT2" s="37" t="s">
        <v>49</v>
      </c>
      <c r="AU2" s="37" t="s">
        <v>45</v>
      </c>
      <c r="AV2" s="37" t="s">
        <v>52</v>
      </c>
      <c r="AW2" s="37" t="s">
        <v>52</v>
      </c>
      <c r="AX2" s="37" t="s">
        <v>46</v>
      </c>
      <c r="AY2" s="37" t="s">
        <v>45</v>
      </c>
      <c r="AZ2" s="37" t="s">
        <v>45</v>
      </c>
      <c r="BA2" s="37" t="s">
        <v>115</v>
      </c>
      <c r="BB2" s="37" t="s">
        <v>46</v>
      </c>
      <c r="BC2" s="37" t="s">
        <v>46</v>
      </c>
      <c r="BD2" s="37" t="s">
        <v>116</v>
      </c>
      <c r="BE2" s="37" t="s">
        <v>45</v>
      </c>
      <c r="BF2" s="37" t="s">
        <v>45</v>
      </c>
      <c r="BG2" s="37" t="s">
        <v>45</v>
      </c>
      <c r="BH2" s="37" t="s">
        <v>45</v>
      </c>
      <c r="BI2" s="37" t="s">
        <v>49</v>
      </c>
      <c r="BJ2" s="37" t="s">
        <v>45</v>
      </c>
      <c r="BK2" s="37" t="s">
        <v>49</v>
      </c>
      <c r="BL2" s="37" t="s">
        <v>45</v>
      </c>
      <c r="BM2" s="37" t="s">
        <v>122</v>
      </c>
      <c r="BN2" s="37" t="s">
        <v>46</v>
      </c>
      <c r="BO2" s="37" t="s">
        <v>126</v>
      </c>
      <c r="BP2" s="37" t="s">
        <v>116</v>
      </c>
      <c r="BQ2" s="37" t="s">
        <v>45</v>
      </c>
      <c r="BR2" s="37" t="s">
        <v>45</v>
      </c>
      <c r="BS2" s="37" t="s">
        <v>45</v>
      </c>
      <c r="BT2" s="37" t="s">
        <v>45</v>
      </c>
      <c r="BU2" s="37" t="s">
        <v>45</v>
      </c>
      <c r="BV2" s="37" t="s">
        <v>49</v>
      </c>
      <c r="BW2" s="37" t="s">
        <v>45</v>
      </c>
      <c r="BX2" s="37" t="s">
        <v>49</v>
      </c>
      <c r="BY2" s="37" t="s">
        <v>127</v>
      </c>
      <c r="BZ2" s="37" t="s">
        <v>122</v>
      </c>
    </row>
    <row r="3" spans="1:78" x14ac:dyDescent="0.2">
      <c r="A3" s="37" t="s">
        <v>56</v>
      </c>
      <c r="B3" s="37" t="s">
        <v>52</v>
      </c>
      <c r="C3" s="37" t="s">
        <v>52</v>
      </c>
      <c r="D3" s="37" t="s">
        <v>62</v>
      </c>
      <c r="E3" s="37" t="s">
        <v>95</v>
      </c>
      <c r="F3" s="37" t="s">
        <v>52</v>
      </c>
      <c r="G3" s="37" t="s">
        <v>45</v>
      </c>
      <c r="H3" s="37" t="s">
        <v>92</v>
      </c>
      <c r="I3" s="37" t="s">
        <v>52</v>
      </c>
      <c r="J3" s="37" t="s">
        <v>58</v>
      </c>
      <c r="K3" s="37" t="s">
        <v>57</v>
      </c>
      <c r="L3" s="37" t="s">
        <v>101</v>
      </c>
      <c r="M3" s="37" t="s">
        <v>52</v>
      </c>
      <c r="N3" s="37" t="s">
        <v>52</v>
      </c>
      <c r="O3" s="37" t="s">
        <v>52</v>
      </c>
      <c r="P3" s="45" t="s">
        <v>104</v>
      </c>
      <c r="Q3" s="37" t="s">
        <v>62</v>
      </c>
      <c r="R3" s="37" t="s">
        <v>60</v>
      </c>
      <c r="S3" s="37" t="s">
        <v>46</v>
      </c>
      <c r="T3" s="37" t="s">
        <v>95</v>
      </c>
      <c r="U3" s="37" t="s">
        <v>52</v>
      </c>
      <c r="V3" s="37" t="s">
        <v>51</v>
      </c>
      <c r="W3" s="37" t="s">
        <v>51</v>
      </c>
      <c r="X3" s="37" t="s">
        <v>50</v>
      </c>
      <c r="Y3" s="37" t="s">
        <v>52</v>
      </c>
      <c r="Z3" s="37" t="s">
        <v>52</v>
      </c>
      <c r="AA3" s="37" t="s">
        <v>107</v>
      </c>
      <c r="AB3" s="37" t="s">
        <v>92</v>
      </c>
      <c r="AC3" s="37" t="s">
        <v>92</v>
      </c>
      <c r="AD3" s="37" t="s">
        <v>52</v>
      </c>
      <c r="AE3" s="37" t="s">
        <v>92</v>
      </c>
      <c r="AF3" s="37" t="s">
        <v>97</v>
      </c>
      <c r="AG3" s="37" t="s">
        <v>92</v>
      </c>
      <c r="AH3" s="37" t="s">
        <v>55</v>
      </c>
      <c r="AI3" s="37" t="s">
        <v>45</v>
      </c>
      <c r="AJ3" s="37" t="s">
        <v>94</v>
      </c>
      <c r="AK3" s="37" t="s">
        <v>111</v>
      </c>
      <c r="AL3" s="37" t="s">
        <v>110</v>
      </c>
      <c r="AM3" s="37" t="s">
        <v>52</v>
      </c>
      <c r="AN3" s="37" t="s">
        <v>113</v>
      </c>
      <c r="AO3" s="37" t="s">
        <v>52</v>
      </c>
      <c r="AP3" s="37" t="s">
        <v>52</v>
      </c>
      <c r="AQ3" s="37" t="s">
        <v>52</v>
      </c>
      <c r="AR3" s="37" t="s">
        <v>104</v>
      </c>
      <c r="AS3" s="37" t="s">
        <v>114</v>
      </c>
      <c r="AT3" s="37" t="s">
        <v>92</v>
      </c>
      <c r="AU3" s="37" t="s">
        <v>92</v>
      </c>
      <c r="AV3" s="37" t="s">
        <v>51</v>
      </c>
      <c r="AW3" s="37" t="s">
        <v>51</v>
      </c>
      <c r="AX3" s="37" t="s">
        <v>52</v>
      </c>
      <c r="AY3" s="37" t="s">
        <v>55</v>
      </c>
      <c r="AZ3" s="37" t="s">
        <v>55</v>
      </c>
      <c r="BA3" s="37" t="s">
        <v>106</v>
      </c>
      <c r="BB3" s="37" t="s">
        <v>57</v>
      </c>
      <c r="BC3" s="37" t="s">
        <v>57</v>
      </c>
      <c r="BD3" s="37" t="s">
        <v>117</v>
      </c>
      <c r="BE3" s="37"/>
      <c r="BF3" s="37" t="s">
        <v>46</v>
      </c>
      <c r="BG3" s="37" t="s">
        <v>52</v>
      </c>
      <c r="BH3" s="37" t="s">
        <v>121</v>
      </c>
      <c r="BI3" s="37" t="s">
        <v>60</v>
      </c>
      <c r="BJ3" s="37" t="s">
        <v>49</v>
      </c>
      <c r="BK3" s="37"/>
      <c r="BL3" s="37" t="s">
        <v>52</v>
      </c>
      <c r="BM3" s="37" t="s">
        <v>123</v>
      </c>
      <c r="BN3" s="37" t="s">
        <v>57</v>
      </c>
      <c r="BO3" s="37" t="s">
        <v>57</v>
      </c>
      <c r="BP3" s="37" t="s">
        <v>117</v>
      </c>
      <c r="BQ3" s="37"/>
      <c r="BR3" s="37" t="s">
        <v>46</v>
      </c>
      <c r="BS3" s="37" t="s">
        <v>46</v>
      </c>
      <c r="BT3" s="37" t="s">
        <v>52</v>
      </c>
      <c r="BU3" s="37" t="s">
        <v>121</v>
      </c>
      <c r="BV3" s="37" t="s">
        <v>60</v>
      </c>
      <c r="BW3" s="37" t="s">
        <v>49</v>
      </c>
      <c r="BX3" s="37"/>
      <c r="BY3" s="37" t="s">
        <v>52</v>
      </c>
      <c r="BZ3" s="37" t="s">
        <v>123</v>
      </c>
    </row>
    <row r="4" spans="1:78" x14ac:dyDescent="0.2">
      <c r="A4" s="37" t="s">
        <v>61</v>
      </c>
      <c r="B4" s="37" t="s">
        <v>93</v>
      </c>
      <c r="C4" s="37" t="s">
        <v>94</v>
      </c>
      <c r="D4" s="37" t="s">
        <v>52</v>
      </c>
      <c r="E4" s="37" t="s">
        <v>52</v>
      </c>
      <c r="F4" s="37" t="s">
        <v>98</v>
      </c>
      <c r="G4" s="37" t="s">
        <v>54</v>
      </c>
      <c r="H4" s="37" t="s">
        <v>52</v>
      </c>
      <c r="I4" s="37" t="s">
        <v>93</v>
      </c>
      <c r="J4" s="37" t="s">
        <v>99</v>
      </c>
      <c r="K4" s="37" t="s">
        <v>93</v>
      </c>
      <c r="L4" s="37" t="s">
        <v>46</v>
      </c>
      <c r="M4" s="37" t="s">
        <v>59</v>
      </c>
      <c r="N4" s="37" t="s">
        <v>62</v>
      </c>
      <c r="O4" s="37" t="s">
        <v>62</v>
      </c>
      <c r="P4" s="45" t="s">
        <v>105</v>
      </c>
      <c r="Q4" s="37" t="s">
        <v>102</v>
      </c>
      <c r="R4" s="37" t="s">
        <v>54</v>
      </c>
      <c r="S4" s="37"/>
      <c r="T4" s="37" t="s">
        <v>52</v>
      </c>
      <c r="U4" s="37" t="s">
        <v>93</v>
      </c>
      <c r="V4" s="37" t="s">
        <v>50</v>
      </c>
      <c r="W4" s="37" t="s">
        <v>50</v>
      </c>
      <c r="X4" s="37"/>
      <c r="Y4" s="37" t="s">
        <v>93</v>
      </c>
      <c r="Z4" s="37" t="s">
        <v>60</v>
      </c>
      <c r="AA4" s="37" t="s">
        <v>108</v>
      </c>
      <c r="AB4" s="37" t="s">
        <v>44</v>
      </c>
      <c r="AC4" s="37" t="s">
        <v>94</v>
      </c>
      <c r="AD4" s="37" t="s">
        <v>62</v>
      </c>
      <c r="AE4" s="37" t="s">
        <v>109</v>
      </c>
      <c r="AF4" s="37" t="s">
        <v>52</v>
      </c>
      <c r="AG4" s="37" t="s">
        <v>97</v>
      </c>
      <c r="AH4" s="37" t="s">
        <v>109</v>
      </c>
      <c r="AI4" s="37" t="s">
        <v>65</v>
      </c>
      <c r="AJ4" s="37" t="s">
        <v>93</v>
      </c>
      <c r="AK4" s="37" t="s">
        <v>112</v>
      </c>
      <c r="AL4" s="37"/>
      <c r="AM4" s="37" t="s">
        <v>45</v>
      </c>
      <c r="AN4" s="37" t="s">
        <v>53</v>
      </c>
      <c r="AO4" s="37" t="s">
        <v>59</v>
      </c>
      <c r="AP4" s="37" t="s">
        <v>62</v>
      </c>
      <c r="AQ4" s="37" t="s">
        <v>62</v>
      </c>
      <c r="AR4" s="37" t="s">
        <v>105</v>
      </c>
      <c r="AS4" s="37" t="s">
        <v>93</v>
      </c>
      <c r="AT4" s="37" t="s">
        <v>60</v>
      </c>
      <c r="AU4" s="37" t="s">
        <v>55</v>
      </c>
      <c r="AV4" s="37" t="s">
        <v>50</v>
      </c>
      <c r="AW4" s="37" t="s">
        <v>50</v>
      </c>
      <c r="AX4" s="37" t="s">
        <v>60</v>
      </c>
      <c r="AY4" s="37" t="s">
        <v>67</v>
      </c>
      <c r="AZ4" s="37" t="s">
        <v>67</v>
      </c>
      <c r="BA4" s="37" t="s">
        <v>108</v>
      </c>
      <c r="BB4" s="37"/>
      <c r="BC4" s="37"/>
      <c r="BD4" s="37" t="s">
        <v>118</v>
      </c>
      <c r="BE4" s="37"/>
      <c r="BF4" s="37"/>
      <c r="BG4" s="37" t="s">
        <v>119</v>
      </c>
      <c r="BH4" s="37"/>
      <c r="BI4" s="37" t="s">
        <v>54</v>
      </c>
      <c r="BJ4" s="37" t="s">
        <v>60</v>
      </c>
      <c r="BK4" s="37"/>
      <c r="BL4" s="37"/>
      <c r="BM4" s="37" t="s">
        <v>124</v>
      </c>
      <c r="BN4" s="37"/>
      <c r="BO4" s="37"/>
      <c r="BP4" s="37" t="s">
        <v>118</v>
      </c>
      <c r="BQ4" s="37"/>
      <c r="BR4" s="37"/>
      <c r="BS4" s="37"/>
      <c r="BT4" s="37" t="s">
        <v>119</v>
      </c>
      <c r="BU4" s="37"/>
      <c r="BV4" s="37" t="s">
        <v>54</v>
      </c>
      <c r="BW4" s="37" t="s">
        <v>60</v>
      </c>
      <c r="BX4" s="37"/>
      <c r="BY4" s="37"/>
      <c r="BZ4" s="37" t="s">
        <v>124</v>
      </c>
    </row>
    <row r="5" spans="1:78" x14ac:dyDescent="0.2">
      <c r="A5" s="37" t="s">
        <v>68</v>
      </c>
      <c r="B5" s="37" t="s">
        <v>49</v>
      </c>
      <c r="C5" s="37"/>
      <c r="D5" s="37" t="s">
        <v>55</v>
      </c>
      <c r="E5" s="37" t="s">
        <v>96</v>
      </c>
      <c r="F5" s="37"/>
      <c r="G5" s="37"/>
      <c r="H5" s="37"/>
      <c r="I5" s="37"/>
      <c r="J5" s="37" t="s">
        <v>63</v>
      </c>
      <c r="K5" s="37"/>
      <c r="L5" s="37" t="s">
        <v>52</v>
      </c>
      <c r="M5" s="37" t="s">
        <v>69</v>
      </c>
      <c r="N5" s="37" t="s">
        <v>48</v>
      </c>
      <c r="O5" s="37" t="s">
        <v>48</v>
      </c>
      <c r="P5" s="37"/>
      <c r="Q5" s="37"/>
      <c r="R5" s="37"/>
      <c r="S5" s="37"/>
      <c r="T5" s="37"/>
      <c r="U5" s="37"/>
      <c r="V5" s="37"/>
      <c r="W5" s="37"/>
      <c r="X5" s="37"/>
      <c r="Y5" s="37"/>
      <c r="Z5" s="37" t="s">
        <v>70</v>
      </c>
      <c r="AA5" s="37"/>
      <c r="AB5" s="37" t="s">
        <v>60</v>
      </c>
      <c r="AC5" s="37" t="s">
        <v>110</v>
      </c>
      <c r="AD5" s="37" t="s">
        <v>64</v>
      </c>
      <c r="AE5" s="37" t="s">
        <v>110</v>
      </c>
      <c r="AF5" s="37"/>
      <c r="AG5" s="37" t="s">
        <v>55</v>
      </c>
      <c r="AH5" s="37" t="s">
        <v>110</v>
      </c>
      <c r="AI5" s="37"/>
      <c r="AJ5" s="37" t="s">
        <v>109</v>
      </c>
      <c r="AK5" s="37" t="s">
        <v>66</v>
      </c>
      <c r="AL5" s="37"/>
      <c r="AM5" s="37" t="s">
        <v>92</v>
      </c>
      <c r="AN5" s="37"/>
      <c r="AO5" s="37" t="s">
        <v>69</v>
      </c>
      <c r="AP5" s="37" t="s">
        <v>53</v>
      </c>
      <c r="AQ5" s="37" t="s">
        <v>53</v>
      </c>
      <c r="AR5" s="37"/>
      <c r="AS5" s="37" t="s">
        <v>50</v>
      </c>
      <c r="AT5" s="37" t="s">
        <v>54</v>
      </c>
      <c r="AU5" s="37"/>
      <c r="AV5" s="37" t="s">
        <v>53</v>
      </c>
      <c r="AW5" s="37" t="s">
        <v>53</v>
      </c>
      <c r="AX5" s="37" t="s">
        <v>70</v>
      </c>
      <c r="AY5" s="37" t="s">
        <v>93</v>
      </c>
      <c r="AZ5" s="37"/>
      <c r="BA5" s="37"/>
      <c r="BB5" s="37"/>
      <c r="BC5" s="37"/>
      <c r="BD5" s="37"/>
      <c r="BE5" s="37"/>
      <c r="BF5" s="37"/>
      <c r="BG5" s="37" t="s">
        <v>120</v>
      </c>
      <c r="BH5" s="37"/>
      <c r="BI5" s="37"/>
      <c r="BJ5" s="37"/>
      <c r="BK5" s="37"/>
      <c r="BL5" s="37"/>
      <c r="BM5" s="37" t="s">
        <v>125</v>
      </c>
      <c r="BN5" s="37"/>
      <c r="BO5" s="37"/>
      <c r="BP5" s="37"/>
      <c r="BQ5" s="37"/>
      <c r="BR5" s="37"/>
      <c r="BS5" s="37"/>
      <c r="BT5" s="37" t="s">
        <v>120</v>
      </c>
      <c r="BU5" s="37"/>
      <c r="BV5" s="37"/>
      <c r="BW5" s="37"/>
      <c r="BX5" s="37"/>
      <c r="BY5" s="37"/>
      <c r="BZ5" s="37" t="s">
        <v>128</v>
      </c>
    </row>
    <row r="6" spans="1:78" x14ac:dyDescent="0.2">
      <c r="A6" s="37" t="s">
        <v>71</v>
      </c>
      <c r="B6" s="37" t="s">
        <v>60</v>
      </c>
      <c r="C6" s="37"/>
      <c r="D6" s="37" t="s">
        <v>48</v>
      </c>
      <c r="E6" s="37"/>
      <c r="F6" s="37"/>
      <c r="G6" s="37"/>
      <c r="H6" s="37"/>
      <c r="I6" s="37"/>
      <c r="J6" s="37"/>
      <c r="K6" s="37"/>
      <c r="L6" s="37" t="s">
        <v>98</v>
      </c>
      <c r="M6" s="37" t="s">
        <v>98</v>
      </c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 t="s">
        <v>48</v>
      </c>
      <c r="AA6" s="37"/>
      <c r="AB6" s="37" t="s">
        <v>52</v>
      </c>
      <c r="AC6" s="37"/>
      <c r="AD6" s="37" t="s">
        <v>55</v>
      </c>
      <c r="AE6" s="37"/>
      <c r="AF6" s="37"/>
      <c r="AG6" s="37"/>
      <c r="AH6" s="37"/>
      <c r="AI6" s="37"/>
      <c r="AJ6" s="37"/>
      <c r="AK6" s="37" t="s">
        <v>58</v>
      </c>
      <c r="AL6" s="37"/>
      <c r="AM6" s="37" t="s">
        <v>109</v>
      </c>
      <c r="AN6" s="37"/>
      <c r="AO6" s="37" t="s">
        <v>50</v>
      </c>
      <c r="AP6" s="37" t="s">
        <v>64</v>
      </c>
      <c r="AQ6" s="37" t="s">
        <v>64</v>
      </c>
      <c r="AR6" s="37"/>
      <c r="AS6" s="37"/>
      <c r="AT6" s="37"/>
      <c r="AU6" s="37"/>
      <c r="AV6" s="37"/>
      <c r="AW6" s="37"/>
      <c r="AX6" s="37" t="s">
        <v>64</v>
      </c>
      <c r="AY6" s="37" t="s">
        <v>72</v>
      </c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</row>
    <row r="7" spans="1:78" x14ac:dyDescent="0.2">
      <c r="A7" s="37" t="s">
        <v>73</v>
      </c>
      <c r="B7" s="37" t="s">
        <v>44</v>
      </c>
      <c r="C7" s="37"/>
      <c r="D7" s="37"/>
      <c r="E7" s="37"/>
      <c r="F7" s="37"/>
      <c r="G7" s="37"/>
      <c r="H7" s="37"/>
      <c r="I7" s="37"/>
      <c r="J7" s="37"/>
      <c r="K7" s="37"/>
      <c r="L7" s="37" t="s">
        <v>50</v>
      </c>
      <c r="M7" s="37" t="s">
        <v>101</v>
      </c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 t="s">
        <v>109</v>
      </c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 t="s">
        <v>50</v>
      </c>
      <c r="AN7" s="37"/>
      <c r="AO7" s="37" t="s">
        <v>98</v>
      </c>
      <c r="AP7" s="37"/>
      <c r="AQ7" s="37"/>
      <c r="AR7" s="37"/>
      <c r="AS7" s="37"/>
      <c r="AT7" s="37"/>
      <c r="AU7" s="37"/>
      <c r="AV7" s="37"/>
      <c r="AW7" s="37"/>
      <c r="AX7" s="37" t="s">
        <v>53</v>
      </c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</row>
    <row r="8" spans="1:78" x14ac:dyDescent="0.2">
      <c r="A8" s="37" t="s">
        <v>74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 t="s">
        <v>110</v>
      </c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</row>
    <row r="9" spans="1:78" x14ac:dyDescent="0.2">
      <c r="A9" s="37" t="s">
        <v>75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</row>
    <row r="10" spans="1:78" x14ac:dyDescent="0.2">
      <c r="A10" s="38" t="s">
        <v>76</v>
      </c>
      <c r="B10" s="38">
        <v>19</v>
      </c>
      <c r="C10" s="38">
        <v>20</v>
      </c>
      <c r="D10" s="38">
        <v>20</v>
      </c>
      <c r="E10" s="38">
        <v>27</v>
      </c>
      <c r="F10" s="38">
        <v>25</v>
      </c>
      <c r="G10" s="38">
        <v>29</v>
      </c>
      <c r="H10" s="38">
        <v>25</v>
      </c>
      <c r="I10" s="38">
        <v>21</v>
      </c>
      <c r="J10" s="38">
        <v>22</v>
      </c>
      <c r="K10" s="38">
        <v>22</v>
      </c>
      <c r="L10" s="38">
        <v>32</v>
      </c>
      <c r="M10" s="38">
        <v>28</v>
      </c>
      <c r="N10" s="38">
        <v>37</v>
      </c>
      <c r="O10" s="38">
        <v>30</v>
      </c>
      <c r="P10" s="38">
        <v>36</v>
      </c>
      <c r="Q10" s="38">
        <v>42</v>
      </c>
      <c r="R10" s="38">
        <v>22</v>
      </c>
      <c r="S10" s="38">
        <v>21.5</v>
      </c>
      <c r="T10" s="38">
        <v>28</v>
      </c>
      <c r="U10" s="38">
        <v>28</v>
      </c>
      <c r="V10" s="38">
        <v>32</v>
      </c>
      <c r="W10" s="38">
        <v>30</v>
      </c>
      <c r="X10" s="38">
        <v>31</v>
      </c>
      <c r="Y10" s="38">
        <v>28</v>
      </c>
      <c r="Z10" s="38">
        <v>27</v>
      </c>
      <c r="AA10" s="38">
        <v>28</v>
      </c>
      <c r="AB10" s="38">
        <v>19</v>
      </c>
      <c r="AC10" s="38">
        <v>20</v>
      </c>
      <c r="AD10" s="38">
        <v>20</v>
      </c>
      <c r="AE10" s="38">
        <v>27</v>
      </c>
      <c r="AF10" s="38">
        <v>25</v>
      </c>
      <c r="AG10" s="38">
        <v>28</v>
      </c>
      <c r="AH10" s="38">
        <v>24</v>
      </c>
      <c r="AI10" s="38">
        <v>29</v>
      </c>
      <c r="AJ10" s="38">
        <v>25</v>
      </c>
      <c r="AK10" s="38">
        <v>25</v>
      </c>
      <c r="AL10" s="38">
        <v>25</v>
      </c>
      <c r="AM10" s="38">
        <v>32</v>
      </c>
      <c r="AN10" s="38">
        <v>29</v>
      </c>
      <c r="AO10" s="38">
        <v>28</v>
      </c>
      <c r="AP10" s="38">
        <v>37</v>
      </c>
      <c r="AQ10" s="38">
        <v>30</v>
      </c>
      <c r="AR10" s="38">
        <v>36</v>
      </c>
      <c r="AS10" s="38">
        <v>44</v>
      </c>
      <c r="AT10" s="38">
        <v>22</v>
      </c>
      <c r="AU10" s="38">
        <v>28</v>
      </c>
      <c r="AV10" s="38">
        <v>32</v>
      </c>
      <c r="AW10" s="38">
        <v>30</v>
      </c>
      <c r="AX10" s="38">
        <v>27</v>
      </c>
      <c r="AY10" s="38">
        <v>28</v>
      </c>
      <c r="AZ10" s="38">
        <v>32</v>
      </c>
      <c r="BA10" s="38">
        <v>28</v>
      </c>
      <c r="BB10" s="38">
        <v>0</v>
      </c>
      <c r="BC10" s="38">
        <v>0</v>
      </c>
      <c r="BD10" s="38">
        <v>0</v>
      </c>
      <c r="BE10" s="38">
        <v>0</v>
      </c>
      <c r="BF10" s="38">
        <v>0</v>
      </c>
      <c r="BG10" s="38">
        <v>0</v>
      </c>
      <c r="BH10" s="38">
        <v>0</v>
      </c>
      <c r="BI10" s="38">
        <v>0</v>
      </c>
      <c r="BJ10" s="38">
        <v>0</v>
      </c>
      <c r="BK10" s="38">
        <v>0</v>
      </c>
      <c r="BL10" s="38">
        <v>0</v>
      </c>
      <c r="BM10" s="38">
        <v>0</v>
      </c>
      <c r="BN10" s="38">
        <v>0</v>
      </c>
      <c r="BO10" s="38">
        <v>0</v>
      </c>
      <c r="BP10" s="38">
        <v>0</v>
      </c>
      <c r="BQ10" s="38">
        <v>0</v>
      </c>
      <c r="BR10" s="38">
        <v>0</v>
      </c>
      <c r="BS10" s="38">
        <v>0</v>
      </c>
      <c r="BT10" s="38">
        <v>0</v>
      </c>
      <c r="BU10" s="38">
        <v>0</v>
      </c>
      <c r="BV10" s="38">
        <v>0</v>
      </c>
      <c r="BW10" s="38">
        <v>0</v>
      </c>
      <c r="BX10" s="38">
        <v>0</v>
      </c>
      <c r="BY10" s="38">
        <v>0</v>
      </c>
      <c r="BZ10" s="38">
        <v>0</v>
      </c>
    </row>
    <row r="11" spans="1:78" x14ac:dyDescent="0.2">
      <c r="A11" s="38" t="s">
        <v>77</v>
      </c>
      <c r="B11" s="38">
        <f>CEILING((B10*1.075),0.25)</f>
        <v>20.5</v>
      </c>
      <c r="C11" s="38">
        <f t="shared" ref="C11:AU11" si="0">CEILING((C10*1.075),0.25)</f>
        <v>21.5</v>
      </c>
      <c r="D11" s="38">
        <f t="shared" si="0"/>
        <v>21.5</v>
      </c>
      <c r="E11" s="38">
        <f t="shared" si="0"/>
        <v>29.25</v>
      </c>
      <c r="F11" s="38">
        <f t="shared" si="0"/>
        <v>27</v>
      </c>
      <c r="G11" s="38">
        <f t="shared" si="0"/>
        <v>31.25</v>
      </c>
      <c r="H11" s="38">
        <f t="shared" si="0"/>
        <v>27</v>
      </c>
      <c r="I11" s="38">
        <f t="shared" si="0"/>
        <v>22.75</v>
      </c>
      <c r="J11" s="38">
        <f t="shared" si="0"/>
        <v>23.75</v>
      </c>
      <c r="K11" s="38">
        <f t="shared" si="0"/>
        <v>23.75</v>
      </c>
      <c r="L11" s="38">
        <f t="shared" si="0"/>
        <v>34.5</v>
      </c>
      <c r="M11" s="38">
        <f t="shared" si="0"/>
        <v>30.25</v>
      </c>
      <c r="N11" s="38">
        <f t="shared" si="0"/>
        <v>40</v>
      </c>
      <c r="O11" s="38">
        <f t="shared" si="0"/>
        <v>32.25</v>
      </c>
      <c r="P11" s="38">
        <f t="shared" si="0"/>
        <v>38.75</v>
      </c>
      <c r="Q11" s="38">
        <f t="shared" si="0"/>
        <v>45.25</v>
      </c>
      <c r="R11" s="38">
        <f t="shared" si="0"/>
        <v>23.75</v>
      </c>
      <c r="S11" s="38">
        <f t="shared" si="0"/>
        <v>23.25</v>
      </c>
      <c r="T11" s="38">
        <f t="shared" si="0"/>
        <v>30.25</v>
      </c>
      <c r="U11" s="38">
        <f t="shared" si="0"/>
        <v>30.25</v>
      </c>
      <c r="V11" s="38">
        <f t="shared" si="0"/>
        <v>34.5</v>
      </c>
      <c r="W11" s="38">
        <f t="shared" si="0"/>
        <v>32.25</v>
      </c>
      <c r="X11" s="38">
        <f t="shared" si="0"/>
        <v>33.5</v>
      </c>
      <c r="Y11" s="38">
        <f>CEILING((Y10*1.075),0.25)</f>
        <v>30.25</v>
      </c>
      <c r="Z11" s="38">
        <f t="shared" si="0"/>
        <v>29.25</v>
      </c>
      <c r="AA11" s="38">
        <f t="shared" si="0"/>
        <v>30.25</v>
      </c>
      <c r="AB11" s="38">
        <f t="shared" si="0"/>
        <v>20.5</v>
      </c>
      <c r="AC11" s="38">
        <f t="shared" si="0"/>
        <v>21.5</v>
      </c>
      <c r="AD11" s="38">
        <f t="shared" si="0"/>
        <v>21.5</v>
      </c>
      <c r="AE11" s="38">
        <f t="shared" si="0"/>
        <v>29.25</v>
      </c>
      <c r="AF11" s="38">
        <f t="shared" si="0"/>
        <v>27</v>
      </c>
      <c r="AG11" s="38">
        <f t="shared" si="0"/>
        <v>30.25</v>
      </c>
      <c r="AH11" s="38">
        <f t="shared" si="0"/>
        <v>26</v>
      </c>
      <c r="AI11" s="38">
        <f t="shared" si="0"/>
        <v>31.25</v>
      </c>
      <c r="AJ11" s="38">
        <f t="shared" si="0"/>
        <v>27</v>
      </c>
      <c r="AK11" s="38">
        <f t="shared" si="0"/>
        <v>27</v>
      </c>
      <c r="AL11" s="38">
        <f t="shared" si="0"/>
        <v>27</v>
      </c>
      <c r="AM11" s="38">
        <f t="shared" si="0"/>
        <v>34.5</v>
      </c>
      <c r="AN11" s="38">
        <f t="shared" si="0"/>
        <v>31.25</v>
      </c>
      <c r="AO11" s="38">
        <f t="shared" si="0"/>
        <v>30.25</v>
      </c>
      <c r="AP11" s="38">
        <f t="shared" si="0"/>
        <v>40</v>
      </c>
      <c r="AQ11" s="38">
        <f t="shared" si="0"/>
        <v>32.25</v>
      </c>
      <c r="AR11" s="38">
        <f t="shared" si="0"/>
        <v>38.75</v>
      </c>
      <c r="AS11" s="38">
        <f t="shared" si="0"/>
        <v>47.5</v>
      </c>
      <c r="AT11" s="38">
        <f t="shared" si="0"/>
        <v>23.75</v>
      </c>
      <c r="AU11" s="38">
        <f t="shared" si="0"/>
        <v>30.25</v>
      </c>
      <c r="AV11" s="38">
        <f t="shared" ref="AV11:BA11" si="1">CEILING((AV10*1.075),0.25)</f>
        <v>34.5</v>
      </c>
      <c r="AW11" s="38">
        <f t="shared" si="1"/>
        <v>32.25</v>
      </c>
      <c r="AX11" s="38">
        <f t="shared" si="1"/>
        <v>29.25</v>
      </c>
      <c r="AY11" s="38">
        <f t="shared" si="1"/>
        <v>30.25</v>
      </c>
      <c r="AZ11" s="38">
        <f t="shared" si="1"/>
        <v>34.5</v>
      </c>
      <c r="BA11" s="38">
        <f t="shared" si="1"/>
        <v>30.25</v>
      </c>
      <c r="BB11" s="38">
        <f>CEILING((BB10*1.075),0.25)</f>
        <v>0</v>
      </c>
      <c r="BC11" s="38">
        <f>CEILING((BC10*1.075),0.25)</f>
        <v>0</v>
      </c>
      <c r="BD11" s="38">
        <f>CEILING((BD10*1.075),0.25)</f>
        <v>0</v>
      </c>
      <c r="BE11" s="38">
        <f>CEILING((BE10*1.075),0.25)</f>
        <v>0</v>
      </c>
      <c r="BF11" s="38">
        <f>CEILING((BF10*1.075),0.25)</f>
        <v>0</v>
      </c>
      <c r="BG11" s="38">
        <f>CEILING((BG10*1.075),0.25)</f>
        <v>0</v>
      </c>
      <c r="BH11" s="38">
        <f>CEILING((BH10*1.075),0.25)</f>
        <v>0</v>
      </c>
      <c r="BI11" s="38">
        <f>CEILING((BI10*1.075),0.25)</f>
        <v>0</v>
      </c>
      <c r="BJ11" s="38">
        <f>CEILING((BJ10*1.075),0.25)</f>
        <v>0</v>
      </c>
      <c r="BK11" s="38">
        <f>CEILING((BK10*1.075),0.25)</f>
        <v>0</v>
      </c>
      <c r="BL11" s="38">
        <f>CEILING((BL10*1.075),0.25)</f>
        <v>0</v>
      </c>
      <c r="BM11" s="38">
        <f>CEILING((BM10*1.075),0.25)</f>
        <v>0</v>
      </c>
      <c r="BN11" s="38">
        <f>CEILING((BN10*1.075),0.25)</f>
        <v>0</v>
      </c>
      <c r="BO11" s="38">
        <f>CEILING((BO10*1.075),0.25)</f>
        <v>0</v>
      </c>
      <c r="BP11" s="38">
        <f>CEILING((BP10*1.075),0.25)</f>
        <v>0</v>
      </c>
      <c r="BQ11" s="38">
        <f>CEILING((BQ10*1.075),0.25)</f>
        <v>0</v>
      </c>
      <c r="BR11" s="38">
        <f>CEILING((BR10*1.075),0.25)</f>
        <v>0</v>
      </c>
      <c r="BS11" s="38">
        <f>CEILING((BS10*1.075),0.25)</f>
        <v>0</v>
      </c>
      <c r="BT11" s="38">
        <f>CEILING((BT10*1.075),0.25)</f>
        <v>0</v>
      </c>
      <c r="BU11" s="38">
        <f>CEILING((BU10*1.075),0.25)</f>
        <v>0</v>
      </c>
      <c r="BV11" s="38">
        <f>CEILING((BV10*1.075),0.25)</f>
        <v>0</v>
      </c>
      <c r="BW11" s="38">
        <f>CEILING((BW10*1.075),0.25)</f>
        <v>0</v>
      </c>
      <c r="BX11" s="38">
        <f>CEILING((BX10*1.075),0.25)</f>
        <v>0</v>
      </c>
      <c r="BY11" s="38">
        <f>CEILING((BY10*1.075),0.25)</f>
        <v>0</v>
      </c>
      <c r="BZ11" s="38">
        <f>CEILING((BZ10*1.075),0.25)</f>
        <v>0</v>
      </c>
    </row>
    <row r="12" spans="1:78" x14ac:dyDescent="0.2">
      <c r="A12" s="38" t="s">
        <v>78</v>
      </c>
      <c r="B12" s="38"/>
      <c r="C12" s="38"/>
      <c r="D12" s="38">
        <f>CEILING((D11*1.05),0.25)</f>
        <v>22.75</v>
      </c>
      <c r="E12" s="38">
        <f>CEILING((E11*1.05),0.25)</f>
        <v>30.75</v>
      </c>
      <c r="F12" s="38">
        <f t="shared" ref="F12:I12" si="2">CEILING((F11*1.05),0.25)</f>
        <v>28.5</v>
      </c>
      <c r="G12" s="38">
        <f t="shared" si="2"/>
        <v>33</v>
      </c>
      <c r="H12" s="38">
        <f t="shared" si="2"/>
        <v>28.5</v>
      </c>
      <c r="I12" s="38">
        <f t="shared" si="2"/>
        <v>24</v>
      </c>
      <c r="J12" s="38"/>
      <c r="K12" s="38"/>
      <c r="L12" s="38">
        <f t="shared" ref="L12:AA12" si="3">CEILING((L11*1.05),0.25)</f>
        <v>36.25</v>
      </c>
      <c r="M12" s="38">
        <f t="shared" si="3"/>
        <v>32</v>
      </c>
      <c r="N12" s="38"/>
      <c r="O12" s="38">
        <f t="shared" si="3"/>
        <v>34</v>
      </c>
      <c r="P12" s="38">
        <f t="shared" si="3"/>
        <v>40.75</v>
      </c>
      <c r="Q12" s="38">
        <f t="shared" si="3"/>
        <v>47.75</v>
      </c>
      <c r="R12" s="38">
        <f t="shared" si="3"/>
        <v>25</v>
      </c>
      <c r="S12" s="38">
        <f t="shared" si="3"/>
        <v>24.5</v>
      </c>
      <c r="T12" s="38">
        <f t="shared" si="3"/>
        <v>32</v>
      </c>
      <c r="U12" s="38">
        <f>CEILING((U11*1.05),0.25)</f>
        <v>32</v>
      </c>
      <c r="V12" s="38">
        <f t="shared" si="3"/>
        <v>36.25</v>
      </c>
      <c r="W12" s="38">
        <f t="shared" si="3"/>
        <v>34</v>
      </c>
      <c r="X12" s="38"/>
      <c r="Y12" s="38">
        <f t="shared" si="3"/>
        <v>32</v>
      </c>
      <c r="Z12" s="38">
        <f t="shared" si="3"/>
        <v>30.75</v>
      </c>
      <c r="AA12" s="38">
        <f t="shared" si="3"/>
        <v>32</v>
      </c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>
        <f>CEILING((BE11*1.05),0.25)</f>
        <v>0</v>
      </c>
      <c r="BF12" s="38">
        <f>CEILING((BF11*1.05),0.25)</f>
        <v>0</v>
      </c>
      <c r="BG12" s="38">
        <f>CEILING((BG11*1.05),0.25)</f>
        <v>0</v>
      </c>
      <c r="BH12" s="38">
        <f>CEILING((BH11*1.05),0.25)</f>
        <v>0</v>
      </c>
      <c r="BI12" s="38">
        <f>CEILING((BI11*1.05),0.25)</f>
        <v>0</v>
      </c>
      <c r="BJ12" s="38">
        <f>CEILING((BJ11*1.05),0.25)</f>
        <v>0</v>
      </c>
      <c r="BK12" s="38">
        <f>CEILING((BK11*1.05),0.25)</f>
        <v>0</v>
      </c>
      <c r="BL12" s="38">
        <f>CEILING((BL11*1.05),0.25)</f>
        <v>0</v>
      </c>
      <c r="BM12" s="38">
        <f>CEILING((BM11*1.05),0.25)</f>
        <v>0</v>
      </c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</row>
    <row r="13" spans="1:78" x14ac:dyDescent="0.2">
      <c r="A13" s="37" t="s">
        <v>79</v>
      </c>
      <c r="B13" s="37" t="s">
        <v>80</v>
      </c>
      <c r="C13" s="37" t="s">
        <v>80</v>
      </c>
      <c r="D13" s="37" t="s">
        <v>80</v>
      </c>
      <c r="E13" s="37" t="s">
        <v>80</v>
      </c>
      <c r="F13" s="37" t="s">
        <v>80</v>
      </c>
      <c r="G13" s="37" t="s">
        <v>80</v>
      </c>
      <c r="H13" s="37" t="s">
        <v>80</v>
      </c>
      <c r="I13" s="37" t="s">
        <v>80</v>
      </c>
      <c r="J13" s="37" t="s">
        <v>80</v>
      </c>
      <c r="K13" s="37" t="s">
        <v>80</v>
      </c>
      <c r="L13" s="37" t="s">
        <v>80</v>
      </c>
      <c r="M13" s="37" t="s">
        <v>80</v>
      </c>
      <c r="N13" s="37" t="s">
        <v>80</v>
      </c>
      <c r="O13" s="37" t="s">
        <v>80</v>
      </c>
      <c r="P13" s="37" t="s">
        <v>80</v>
      </c>
      <c r="Q13" s="37" t="s">
        <v>80</v>
      </c>
      <c r="R13" s="37" t="s">
        <v>80</v>
      </c>
      <c r="S13" s="37" t="s">
        <v>80</v>
      </c>
      <c r="T13" s="37" t="s">
        <v>80</v>
      </c>
      <c r="U13" s="37" t="s">
        <v>80</v>
      </c>
      <c r="V13" s="37" t="s">
        <v>80</v>
      </c>
      <c r="W13" s="37" t="s">
        <v>80</v>
      </c>
      <c r="X13" s="37" t="s">
        <v>80</v>
      </c>
      <c r="Y13" s="37" t="s">
        <v>80</v>
      </c>
      <c r="Z13" s="37" t="s">
        <v>80</v>
      </c>
      <c r="AA13" s="37" t="s">
        <v>80</v>
      </c>
      <c r="AB13" s="37" t="s">
        <v>81</v>
      </c>
      <c r="AC13" s="37" t="s">
        <v>81</v>
      </c>
      <c r="AD13" s="37" t="s">
        <v>81</v>
      </c>
      <c r="AE13" s="37" t="s">
        <v>81</v>
      </c>
      <c r="AF13" s="37" t="s">
        <v>81</v>
      </c>
      <c r="AG13" s="37" t="s">
        <v>81</v>
      </c>
      <c r="AH13" s="37" t="s">
        <v>81</v>
      </c>
      <c r="AI13" s="37" t="s">
        <v>81</v>
      </c>
      <c r="AJ13" s="37" t="s">
        <v>81</v>
      </c>
      <c r="AK13" s="37" t="s">
        <v>81</v>
      </c>
      <c r="AL13" s="37" t="s">
        <v>81</v>
      </c>
      <c r="AM13" s="37" t="s">
        <v>81</v>
      </c>
      <c r="AN13" s="37" t="s">
        <v>81</v>
      </c>
      <c r="AO13" s="37" t="s">
        <v>81</v>
      </c>
      <c r="AP13" s="37" t="s">
        <v>81</v>
      </c>
      <c r="AQ13" s="37" t="s">
        <v>81</v>
      </c>
      <c r="AR13" s="37" t="s">
        <v>81</v>
      </c>
      <c r="AS13" s="37" t="s">
        <v>81</v>
      </c>
      <c r="AT13" s="37" t="s">
        <v>81</v>
      </c>
      <c r="AU13" s="37" t="s">
        <v>81</v>
      </c>
      <c r="AV13" s="37" t="s">
        <v>81</v>
      </c>
      <c r="AW13" s="37" t="s">
        <v>81</v>
      </c>
      <c r="AX13" s="37" t="s">
        <v>81</v>
      </c>
      <c r="AY13" s="37" t="s">
        <v>81</v>
      </c>
      <c r="AZ13" s="37" t="s">
        <v>81</v>
      </c>
      <c r="BA13" s="37" t="s">
        <v>81</v>
      </c>
      <c r="BB13" s="37" t="s">
        <v>80</v>
      </c>
      <c r="BC13" s="37" t="s">
        <v>80</v>
      </c>
      <c r="BD13" s="37" t="s">
        <v>80</v>
      </c>
      <c r="BE13" s="37" t="s">
        <v>80</v>
      </c>
      <c r="BF13" s="37" t="s">
        <v>80</v>
      </c>
      <c r="BG13" s="37" t="s">
        <v>80</v>
      </c>
      <c r="BH13" s="37" t="s">
        <v>80</v>
      </c>
      <c r="BI13" s="37" t="s">
        <v>80</v>
      </c>
      <c r="BJ13" s="37" t="s">
        <v>80</v>
      </c>
      <c r="BK13" s="37" t="s">
        <v>80</v>
      </c>
      <c r="BL13" s="37" t="s">
        <v>80</v>
      </c>
      <c r="BM13" s="37" t="s">
        <v>80</v>
      </c>
      <c r="BN13" s="37" t="s">
        <v>81</v>
      </c>
      <c r="BO13" s="37" t="s">
        <v>81</v>
      </c>
      <c r="BP13" s="37" t="s">
        <v>81</v>
      </c>
      <c r="BQ13" s="37" t="s">
        <v>81</v>
      </c>
      <c r="BR13" s="37" t="s">
        <v>81</v>
      </c>
      <c r="BS13" s="37" t="s">
        <v>81</v>
      </c>
      <c r="BT13" s="37" t="s">
        <v>81</v>
      </c>
      <c r="BU13" s="37" t="s">
        <v>81</v>
      </c>
      <c r="BV13" s="37" t="s">
        <v>81</v>
      </c>
      <c r="BW13" s="37" t="s">
        <v>81</v>
      </c>
      <c r="BX13" s="37" t="s">
        <v>81</v>
      </c>
      <c r="BY13" s="37" t="s">
        <v>81</v>
      </c>
      <c r="BZ13" s="37" t="s">
        <v>81</v>
      </c>
    </row>
    <row r="14" spans="1:78" x14ac:dyDescent="0.2">
      <c r="A14" s="37" t="s">
        <v>82</v>
      </c>
      <c r="B14" s="37" t="s">
        <v>83</v>
      </c>
      <c r="C14" s="37" t="s">
        <v>84</v>
      </c>
      <c r="D14" s="37" t="s">
        <v>84</v>
      </c>
      <c r="E14" s="37" t="s">
        <v>129</v>
      </c>
      <c r="F14" s="37" t="s">
        <v>129</v>
      </c>
      <c r="G14" s="37" t="s">
        <v>129</v>
      </c>
      <c r="H14" s="37" t="s">
        <v>129</v>
      </c>
      <c r="I14" s="37" t="s">
        <v>129</v>
      </c>
      <c r="J14" s="37" t="s">
        <v>83</v>
      </c>
      <c r="K14" s="37" t="s">
        <v>83</v>
      </c>
      <c r="L14" s="37" t="s">
        <v>84</v>
      </c>
      <c r="M14" s="37" t="s">
        <v>85</v>
      </c>
      <c r="N14" s="37" t="s">
        <v>131</v>
      </c>
      <c r="O14" s="46" t="s">
        <v>84</v>
      </c>
      <c r="P14" s="37" t="s">
        <v>85</v>
      </c>
      <c r="Q14" s="37" t="s">
        <v>129</v>
      </c>
      <c r="R14" s="37" t="s">
        <v>84</v>
      </c>
      <c r="S14" s="37" t="s">
        <v>84</v>
      </c>
      <c r="T14" s="37" t="s">
        <v>129</v>
      </c>
      <c r="U14" s="38" t="s">
        <v>130</v>
      </c>
      <c r="V14" s="37" t="s">
        <v>84</v>
      </c>
      <c r="W14" s="37" t="s">
        <v>129</v>
      </c>
      <c r="X14" s="37" t="s">
        <v>83</v>
      </c>
      <c r="Y14" s="37" t="s">
        <v>129</v>
      </c>
      <c r="Z14" s="37" t="s">
        <v>84</v>
      </c>
      <c r="AA14" s="37" t="s">
        <v>129</v>
      </c>
      <c r="AB14" s="37" t="s">
        <v>88</v>
      </c>
      <c r="AC14" s="37" t="s">
        <v>132</v>
      </c>
      <c r="AD14" s="37" t="s">
        <v>88</v>
      </c>
      <c r="AE14" s="37" t="s">
        <v>132</v>
      </c>
      <c r="AF14" s="37" t="s">
        <v>88</v>
      </c>
      <c r="AG14" s="37" t="s">
        <v>132</v>
      </c>
      <c r="AH14" s="37" t="s">
        <v>132</v>
      </c>
      <c r="AI14" s="37" t="s">
        <v>88</v>
      </c>
      <c r="AJ14" s="37" t="s">
        <v>132</v>
      </c>
      <c r="AK14" s="37" t="s">
        <v>88</v>
      </c>
      <c r="AL14" s="37" t="s">
        <v>132</v>
      </c>
      <c r="AM14" s="37" t="s">
        <v>88</v>
      </c>
      <c r="AN14" s="37" t="s">
        <v>88</v>
      </c>
      <c r="AO14" s="37" t="s">
        <v>88</v>
      </c>
      <c r="AP14" s="37" t="s">
        <v>88</v>
      </c>
      <c r="AQ14" s="37" t="s">
        <v>88</v>
      </c>
      <c r="AR14" s="37" t="s">
        <v>88</v>
      </c>
      <c r="AS14" s="37" t="s">
        <v>132</v>
      </c>
      <c r="AT14" s="37" t="s">
        <v>88</v>
      </c>
      <c r="AU14" s="37" t="s">
        <v>132</v>
      </c>
      <c r="AV14" s="46" t="s">
        <v>88</v>
      </c>
      <c r="AW14" s="37" t="s">
        <v>88</v>
      </c>
      <c r="AX14" s="37" t="s">
        <v>88</v>
      </c>
      <c r="AY14" s="37" t="s">
        <v>88</v>
      </c>
      <c r="AZ14" s="37" t="s">
        <v>88</v>
      </c>
      <c r="BA14" s="37" t="s">
        <v>132</v>
      </c>
      <c r="BB14" s="37" t="s">
        <v>85</v>
      </c>
      <c r="BC14" s="37" t="s">
        <v>85</v>
      </c>
      <c r="BD14" s="37"/>
      <c r="BE14" s="37" t="s">
        <v>84</v>
      </c>
      <c r="BF14" s="37" t="s">
        <v>86</v>
      </c>
      <c r="BG14" s="37" t="s">
        <v>86</v>
      </c>
      <c r="BH14" s="37" t="s">
        <v>84</v>
      </c>
      <c r="BI14" s="37" t="s">
        <v>84</v>
      </c>
      <c r="BJ14" s="37" t="s">
        <v>84</v>
      </c>
      <c r="BK14" s="37" t="s">
        <v>87</v>
      </c>
      <c r="BL14" s="37" t="s">
        <v>87</v>
      </c>
      <c r="BM14" s="37" t="s">
        <v>84</v>
      </c>
      <c r="BN14" s="37" t="s">
        <v>83</v>
      </c>
      <c r="BO14" s="37" t="s">
        <v>83</v>
      </c>
      <c r="BP14" s="37"/>
      <c r="BQ14" s="37" t="s">
        <v>83</v>
      </c>
      <c r="BR14" s="37" t="s">
        <v>88</v>
      </c>
      <c r="BS14" s="37" t="s">
        <v>88</v>
      </c>
      <c r="BT14" s="37" t="s">
        <v>88</v>
      </c>
      <c r="BU14" s="37" t="s">
        <v>83</v>
      </c>
      <c r="BV14" s="37" t="s">
        <v>88</v>
      </c>
      <c r="BW14" s="37" t="s">
        <v>88</v>
      </c>
      <c r="BX14" s="37" t="s">
        <v>88</v>
      </c>
      <c r="BY14" s="37" t="s">
        <v>88</v>
      </c>
      <c r="BZ14" s="37" t="s">
        <v>88</v>
      </c>
    </row>
    <row r="15" spans="1:78" x14ac:dyDescent="0.2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</row>
    <row r="18" spans="1:1" x14ac:dyDescent="0.2">
      <c r="A18" s="44" t="s">
        <v>89</v>
      </c>
    </row>
    <row r="19" spans="1:1" x14ac:dyDescent="0.2">
      <c r="A19" s="42" t="s">
        <v>90</v>
      </c>
    </row>
    <row r="20" spans="1:1" x14ac:dyDescent="0.2">
      <c r="A20" s="43" t="s">
        <v>91</v>
      </c>
    </row>
  </sheetData>
  <conditionalFormatting sqref="P2:P4">
    <cfRule type="containsText" dxfId="10" priority="1" operator="containsText" text="total">
      <formula>NOT(ISERROR(SEARCH("total",P2)))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54</vt:i4>
      </vt:variant>
    </vt:vector>
  </HeadingPairs>
  <TitlesOfParts>
    <vt:vector size="56" baseType="lpstr">
      <vt:lpstr>Form</vt:lpstr>
      <vt:lpstr>List</vt:lpstr>
      <vt:lpstr>color2340</vt:lpstr>
      <vt:lpstr>color2345</vt:lpstr>
      <vt:lpstr>color2350</vt:lpstr>
      <vt:lpstr>color2355</vt:lpstr>
      <vt:lpstr>color2420</vt:lpstr>
      <vt:lpstr>color2425</vt:lpstr>
      <vt:lpstr>color2450</vt:lpstr>
      <vt:lpstr>color2455</vt:lpstr>
      <vt:lpstr>color2640</vt:lpstr>
      <vt:lpstr>color2645</vt:lpstr>
      <vt:lpstr>color2646</vt:lpstr>
      <vt:lpstr>color2647</vt:lpstr>
      <vt:lpstr>color2650</vt:lpstr>
      <vt:lpstr>color2655</vt:lpstr>
      <vt:lpstr>color2695</vt:lpstr>
      <vt:lpstr>color2740</vt:lpstr>
      <vt:lpstr>color2760</vt:lpstr>
      <vt:lpstr>color2800</vt:lpstr>
      <vt:lpstr>color2801</vt:lpstr>
      <vt:lpstr>color2805</vt:lpstr>
      <vt:lpstr>color2807</vt:lpstr>
      <vt:lpstr>color2920</vt:lpstr>
      <vt:lpstr>color2925</vt:lpstr>
      <vt:lpstr>color2945</vt:lpstr>
      <vt:lpstr>color3120</vt:lpstr>
      <vt:lpstr>color3125</vt:lpstr>
      <vt:lpstr>color3140</vt:lpstr>
      <vt:lpstr>color3145</vt:lpstr>
      <vt:lpstr>color3150</vt:lpstr>
      <vt:lpstr>color3155</vt:lpstr>
      <vt:lpstr>color3160</vt:lpstr>
      <vt:lpstr>color3165</vt:lpstr>
      <vt:lpstr>color3190</vt:lpstr>
      <vt:lpstr>color3195</vt:lpstr>
      <vt:lpstr>color3510</vt:lpstr>
      <vt:lpstr>color3515</vt:lpstr>
      <vt:lpstr>color4050</vt:lpstr>
      <vt:lpstr>color4520</vt:lpstr>
      <vt:lpstr>color4525</vt:lpstr>
      <vt:lpstr>color4530</vt:lpstr>
      <vt:lpstr>color4620</vt:lpstr>
      <vt:lpstr>color4625</vt:lpstr>
      <vt:lpstr>color4630</vt:lpstr>
      <vt:lpstr>color4635</vt:lpstr>
      <vt:lpstr>color4640</vt:lpstr>
      <vt:lpstr>color4650</vt:lpstr>
      <vt:lpstr>color4670</vt:lpstr>
      <vt:lpstr>color4675</vt:lpstr>
      <vt:lpstr>color4705</vt:lpstr>
      <vt:lpstr>color4715</vt:lpstr>
      <vt:lpstr>color6290</vt:lpstr>
      <vt:lpstr>color6295</vt:lpstr>
      <vt:lpstr>Form!Print_Area</vt:lpstr>
      <vt:lpstr>styles4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Ward Knutson</dc:creator>
  <cp:keywords/>
  <dc:description/>
  <cp:lastModifiedBy>Abbie</cp:lastModifiedBy>
  <cp:revision/>
  <dcterms:created xsi:type="dcterms:W3CDTF">2019-02-11T19:28:50Z</dcterms:created>
  <dcterms:modified xsi:type="dcterms:W3CDTF">2020-01-22T15:35:52Z</dcterms:modified>
  <cp:category/>
  <cp:contentStatus/>
</cp:coreProperties>
</file>